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Radek\Downloads\"/>
    </mc:Choice>
  </mc:AlternateContent>
  <xr:revisionPtr revIDLastSave="0" documentId="13_ncr:1_{EF3A3C68-A8AE-446C-AA83-27A9ADFB192F}" xr6:coauthVersionLast="47" xr6:coauthVersionMax="47" xr10:uidLastSave="{00000000-0000-0000-0000-000000000000}"/>
  <bookViews>
    <workbookView xWindow="-108" yWindow="-108" windowWidth="23256" windowHeight="12576" tabRatio="818" activeTab="3" xr2:uid="{00000000-000D-0000-FFFF-FFFF00000000}"/>
  </bookViews>
  <sheets>
    <sheet name="Muži 2026" sheetId="9" r:id="rId1"/>
    <sheet name="Ženy 2026" sheetId="14" r:id="rId2"/>
    <sheet name="Junioři 2026" sheetId="15" r:id="rId3"/>
    <sheet name="Juniorky 2026" sheetId="16" r:id="rId4"/>
  </sheets>
  <calcPr calcId="191029"/>
</workbook>
</file>

<file path=xl/calcChain.xml><?xml version="1.0" encoding="utf-8"?>
<calcChain xmlns="http://schemas.openxmlformats.org/spreadsheetml/2006/main">
  <c r="K11" i="14" l="1"/>
  <c r="K7" i="16"/>
  <c r="K6" i="16"/>
  <c r="K5" i="16"/>
  <c r="K4" i="16"/>
  <c r="K12" i="16"/>
  <c r="K17" i="15"/>
  <c r="K16" i="15"/>
  <c r="K11" i="15"/>
  <c r="K6" i="15"/>
  <c r="K5" i="15"/>
  <c r="K4" i="15"/>
  <c r="K20" i="9"/>
  <c r="K8" i="9"/>
  <c r="K14" i="9"/>
  <c r="K13" i="9"/>
  <c r="K18" i="9"/>
  <c r="K7" i="14"/>
  <c r="K6" i="14"/>
  <c r="K4" i="9"/>
  <c r="K5" i="9"/>
  <c r="K17" i="9"/>
  <c r="K16" i="9"/>
  <c r="K7" i="9"/>
  <c r="K12" i="9"/>
  <c r="K6" i="9"/>
  <c r="K19" i="9"/>
  <c r="K10" i="9"/>
  <c r="K9" i="9"/>
  <c r="K11" i="9"/>
  <c r="K21" i="9"/>
  <c r="K15" i="9"/>
  <c r="K22" i="9"/>
  <c r="I14" i="15"/>
  <c r="I9" i="15" s="1"/>
  <c r="K8" i="14"/>
  <c r="K4" i="14"/>
  <c r="K13" i="14"/>
  <c r="K9" i="14"/>
  <c r="K12" i="14"/>
  <c r="K5" i="14"/>
  <c r="K10" i="14"/>
  <c r="I2" i="15" l="1"/>
</calcChain>
</file>

<file path=xl/sharedStrings.xml><?xml version="1.0" encoding="utf-8"?>
<sst xmlns="http://schemas.openxmlformats.org/spreadsheetml/2006/main" count="235" uniqueCount="82">
  <si>
    <t>jméno</t>
  </si>
  <si>
    <t>pořadí</t>
  </si>
  <si>
    <t>nejlepší</t>
  </si>
  <si>
    <t>oddíl / město</t>
  </si>
  <si>
    <t>kategorie</t>
  </si>
  <si>
    <t>1. pokus</t>
  </si>
  <si>
    <t>U16</t>
  </si>
  <si>
    <t>2.pokus</t>
  </si>
  <si>
    <t>3.pokus</t>
  </si>
  <si>
    <t>4. pokus</t>
  </si>
  <si>
    <t>rok narození</t>
  </si>
  <si>
    <t>příjmení</t>
  </si>
  <si>
    <t>Vojtěch</t>
  </si>
  <si>
    <t>Vrzal</t>
  </si>
  <si>
    <t>SPEED MASTERS</t>
  </si>
  <si>
    <t>Macek</t>
  </si>
  <si>
    <t>Jindřich</t>
  </si>
  <si>
    <t>Martin</t>
  </si>
  <si>
    <t>Novozámský</t>
  </si>
  <si>
    <t>Lezčata</t>
  </si>
  <si>
    <t>Vacek</t>
  </si>
  <si>
    <t>Jan</t>
  </si>
  <si>
    <t>Pospíšil</t>
  </si>
  <si>
    <t>Hana</t>
  </si>
  <si>
    <t>Macková</t>
  </si>
  <si>
    <t>Šťastna</t>
  </si>
  <si>
    <t xml:space="preserve">Viktorie </t>
  </si>
  <si>
    <t>Schwabová</t>
  </si>
  <si>
    <t>HO Lokomotiva Brno</t>
  </si>
  <si>
    <t xml:space="preserve">Rosálie </t>
  </si>
  <si>
    <t>Veselá</t>
  </si>
  <si>
    <t>Lucie</t>
  </si>
  <si>
    <t>Kubíková</t>
  </si>
  <si>
    <t>Matyáš</t>
  </si>
  <si>
    <t>Lienerth</t>
  </si>
  <si>
    <t xml:space="preserve">Radek </t>
  </si>
  <si>
    <t>U18</t>
  </si>
  <si>
    <t>U20</t>
  </si>
  <si>
    <t>HO Vír</t>
  </si>
  <si>
    <t>Tereza</t>
  </si>
  <si>
    <t>Sukačová</t>
  </si>
  <si>
    <t>MČR 2026 - ledová stěna Vír juniorky U16</t>
  </si>
  <si>
    <t>MČR 2026 - ledová stěna Vír juniorky U20</t>
  </si>
  <si>
    <t>Anička Daniela</t>
  </si>
  <si>
    <t>Ema</t>
  </si>
  <si>
    <t>Alex</t>
  </si>
  <si>
    <t>Veselý</t>
  </si>
  <si>
    <t>Aneta</t>
  </si>
  <si>
    <t>Jakubcová</t>
  </si>
  <si>
    <t>Lezčata Kuřim</t>
  </si>
  <si>
    <t>Martina</t>
  </si>
  <si>
    <t>Vaváčková</t>
  </si>
  <si>
    <t xml:space="preserve">Martin </t>
  </si>
  <si>
    <t>Juliš</t>
  </si>
  <si>
    <t>Rosice</t>
  </si>
  <si>
    <t>Natálie</t>
  </si>
  <si>
    <t>Šudomová</t>
  </si>
  <si>
    <t>Novotný</t>
  </si>
  <si>
    <t>Schwab</t>
  </si>
  <si>
    <t xml:space="preserve">Tomáš </t>
  </si>
  <si>
    <t>Dolejš</t>
  </si>
  <si>
    <t>Miloš</t>
  </si>
  <si>
    <t>Holuša</t>
  </si>
  <si>
    <t>Horský spolek Krnov</t>
  </si>
  <si>
    <t>Lukáš</t>
  </si>
  <si>
    <t>Barták</t>
  </si>
  <si>
    <t>Mezi River</t>
  </si>
  <si>
    <t>Josef</t>
  </si>
  <si>
    <t>Balous</t>
  </si>
  <si>
    <t>individuál</t>
  </si>
  <si>
    <t>Milan</t>
  </si>
  <si>
    <t>Dvořáček</t>
  </si>
  <si>
    <t>Favorit 1,6 GLS</t>
  </si>
  <si>
    <t>Vysočany</t>
  </si>
  <si>
    <t>N</t>
  </si>
  <si>
    <t>Ševčík</t>
  </si>
  <si>
    <t>Vírský cepín 2026 - ledová stěna Vír - MUŽI celkem</t>
  </si>
  <si>
    <t>Vírský cepín 2026 - ledová stěna Vír - Ženy celkem</t>
  </si>
  <si>
    <t>Vírský cepín 2026 - ledová stěna Vír junioři U16</t>
  </si>
  <si>
    <t>Vírský cepín 2026 - ledová stěna Vír junioři U18</t>
  </si>
  <si>
    <t>Vírský cepín 2026 - ledová stěna Vír junioři U20</t>
  </si>
  <si>
    <t>U16/U14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</si>
</sst>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434343"/>
      <name val="Roboto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Roboto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0" xfId="0" applyNumberFormat="1"/>
    <xf numFmtId="0" fontId="2" fillId="0" borderId="0" xfId="0" applyFont="1"/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/>
    <xf numFmtId="0" fontId="5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Protection="1">
      <protection locked="0"/>
    </xf>
    <xf numFmtId="47" fontId="0" fillId="0" borderId="1" xfId="0" applyNumberFormat="1" applyBorder="1"/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7" fontId="0" fillId="0" borderId="0" xfId="0" applyNumberFormat="1"/>
    <xf numFmtId="0" fontId="4" fillId="0" borderId="1" xfId="0" applyFon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164" fontId="0" fillId="0" borderId="6" xfId="0" applyNumberFormat="1" applyBorder="1"/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47" fontId="0" fillId="0" borderId="8" xfId="0" applyNumberFormat="1" applyBorder="1"/>
    <xf numFmtId="164" fontId="0" fillId="0" borderId="8" xfId="0" applyNumberFormat="1" applyBorder="1" applyProtection="1">
      <protection locked="0"/>
    </xf>
    <xf numFmtId="164" fontId="0" fillId="0" borderId="9" xfId="0" applyNumberFormat="1" applyBorder="1"/>
    <xf numFmtId="0" fontId="0" fillId="0" borderId="8" xfId="0" applyBorder="1" applyProtection="1">
      <protection locked="0"/>
    </xf>
    <xf numFmtId="0" fontId="7" fillId="0" borderId="5" xfId="0" applyFont="1" applyBorder="1"/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7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5" xfId="0" applyFont="1" applyFill="1" applyBorder="1"/>
    <xf numFmtId="0" fontId="0" fillId="0" borderId="1" xfId="0" applyFill="1" applyBorder="1" applyProtection="1">
      <protection locked="0"/>
    </xf>
    <xf numFmtId="0" fontId="6" fillId="0" borderId="1" xfId="0" applyFont="1" applyFill="1" applyBorder="1" applyAlignment="1">
      <alignment horizontal="righ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Protection="1">
      <protection locked="0"/>
    </xf>
    <xf numFmtId="47" fontId="0" fillId="0" borderId="1" xfId="0" applyNumberFormat="1" applyFill="1" applyBorder="1"/>
    <xf numFmtId="164" fontId="0" fillId="0" borderId="1" xfId="0" applyNumberFormat="1" applyFill="1" applyBorder="1" applyProtection="1">
      <protection locked="0"/>
    </xf>
    <xf numFmtId="164" fontId="0" fillId="0" borderId="6" xfId="0" applyNumberFormat="1" applyFill="1" applyBorder="1"/>
    <xf numFmtId="0" fontId="0" fillId="0" borderId="0" xfId="0" applyFill="1"/>
    <xf numFmtId="0" fontId="5" fillId="0" borderId="1" xfId="0" applyFont="1" applyFill="1" applyBorder="1"/>
    <xf numFmtId="0" fontId="2" fillId="0" borderId="1" xfId="0" applyFont="1" applyFill="1" applyBorder="1"/>
    <xf numFmtId="47" fontId="0" fillId="0" borderId="0" xfId="0" applyNumberFormat="1" applyFill="1" applyBorder="1"/>
    <xf numFmtId="0" fontId="6" fillId="0" borderId="8" xfId="0" applyFont="1" applyFill="1" applyBorder="1" applyAlignment="1">
      <alignment vertical="center" wrapText="1"/>
    </xf>
    <xf numFmtId="0" fontId="0" fillId="0" borderId="8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164" fontId="0" fillId="0" borderId="8" xfId="0" applyNumberFormat="1" applyFill="1" applyBorder="1" applyProtection="1">
      <protection locked="0"/>
    </xf>
    <xf numFmtId="164" fontId="0" fillId="0" borderId="9" xfId="0" applyNumberFormat="1" applyFill="1" applyBorder="1"/>
    <xf numFmtId="0" fontId="6" fillId="0" borderId="8" xfId="0" applyFont="1" applyFill="1" applyBorder="1" applyAlignment="1">
      <alignment horizontal="right" vertical="center" wrapText="1"/>
    </xf>
    <xf numFmtId="47" fontId="0" fillId="0" borderId="8" xfId="0" applyNumberFormat="1" applyFill="1" applyBorder="1"/>
    <xf numFmtId="0" fontId="8" fillId="0" borderId="5" xfId="0" applyFont="1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47" fontId="5" fillId="0" borderId="1" xfId="0" applyNumberFormat="1" applyFont="1" applyFill="1" applyBorder="1"/>
    <xf numFmtId="164" fontId="5" fillId="0" borderId="1" xfId="0" applyNumberFormat="1" applyFont="1" applyFill="1" applyBorder="1" applyProtection="1">
      <protection locked="0"/>
    </xf>
    <xf numFmtId="164" fontId="5" fillId="0" borderId="6" xfId="0" applyNumberFormat="1" applyFont="1" applyFill="1" applyBorder="1"/>
    <xf numFmtId="0" fontId="5" fillId="0" borderId="0" xfId="0" applyFont="1" applyFill="1"/>
    <xf numFmtId="164" fontId="5" fillId="0" borderId="0" xfId="0" applyNumberFormat="1" applyFont="1" applyFill="1" applyBorder="1" applyProtection="1">
      <protection locked="0"/>
    </xf>
    <xf numFmtId="0" fontId="7" fillId="0" borderId="10" xfId="0" applyFont="1" applyBorder="1"/>
    <xf numFmtId="0" fontId="7" fillId="0" borderId="7" xfId="0" applyFont="1" applyFill="1" applyBorder="1"/>
    <xf numFmtId="0" fontId="7" fillId="0" borderId="11" xfId="0" applyFont="1" applyBorder="1"/>
  </cellXfs>
  <cellStyles count="1">
    <cellStyle name="Normální" xfId="0" builtinId="0"/>
  </cellStyles>
  <dxfs count="9">
    <dxf>
      <font>
        <b/>
        <i val="0"/>
        <color theme="1" tint="0.14996795556505021"/>
      </font>
      <fill>
        <patternFill>
          <bgColor rgb="FFFDB848"/>
        </patternFill>
      </fill>
    </dxf>
    <dxf>
      <font>
        <b/>
        <i val="0"/>
        <color theme="1" tint="0.24994659260841701"/>
      </font>
      <fill>
        <patternFill>
          <bgColor theme="2" tint="-0.24994659260841701"/>
        </patternFill>
      </fill>
    </dxf>
    <dxf>
      <font>
        <b/>
        <i val="0"/>
        <color rgb="FF582808"/>
      </font>
      <fill>
        <patternFill>
          <bgColor rgb="FFD79656"/>
        </patternFill>
      </fill>
    </dxf>
    <dxf>
      <font>
        <b/>
        <i val="0"/>
        <color theme="1" tint="0.14996795556505021"/>
      </font>
      <fill>
        <patternFill>
          <bgColor rgb="FFFDB848"/>
        </patternFill>
      </fill>
    </dxf>
    <dxf>
      <font>
        <b/>
        <i val="0"/>
        <color theme="1" tint="0.24994659260841701"/>
      </font>
      <fill>
        <patternFill>
          <bgColor theme="2" tint="-0.24994659260841701"/>
        </patternFill>
      </fill>
    </dxf>
    <dxf>
      <font>
        <b/>
        <i val="0"/>
        <color rgb="FF582808"/>
      </font>
      <fill>
        <patternFill>
          <bgColor rgb="FFD79656"/>
        </patternFill>
      </fill>
    </dxf>
    <dxf>
      <font>
        <b/>
        <i val="0"/>
        <color theme="1" tint="0.14996795556505021"/>
      </font>
      <fill>
        <patternFill>
          <bgColor rgb="FFFDB848"/>
        </patternFill>
      </fill>
    </dxf>
    <dxf>
      <font>
        <b/>
        <i val="0"/>
        <color theme="1" tint="0.24994659260841701"/>
      </font>
      <fill>
        <patternFill>
          <bgColor theme="2" tint="-0.24994659260841701"/>
        </patternFill>
      </fill>
    </dxf>
    <dxf>
      <font>
        <b/>
        <i val="0"/>
        <color rgb="FF582808"/>
      </font>
      <fill>
        <patternFill>
          <bgColor rgb="FFD79656"/>
        </patternFill>
      </fill>
    </dxf>
  </dxfs>
  <tableStyles count="0" defaultTableStyle="TableStyleMedium2" defaultPivotStyle="PivotStyleLight16"/>
  <colors>
    <mruColors>
      <color rgb="FF582808"/>
      <color rgb="FFD79656"/>
      <color rgb="FFFDB848"/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35784</xdr:colOff>
      <xdr:row>1</xdr:row>
      <xdr:rowOff>8800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A719C98-ACAE-632F-262F-F442FA0C3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26383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575045</xdr:colOff>
      <xdr:row>0</xdr:row>
      <xdr:rowOff>720000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59DBF7B-AC29-4FA9-ABD9-3CAC373D7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6383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29921</xdr:colOff>
      <xdr:row>0</xdr:row>
      <xdr:rowOff>720000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4BC0AA9-C5EC-484F-AEBF-0CC29722E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6383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2</xdr:col>
      <xdr:colOff>29921</xdr:colOff>
      <xdr:row>7</xdr:row>
      <xdr:rowOff>720000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6C361CF-4FFF-4294-B067-504D59FD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9154"/>
          <a:ext cx="1026383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2</xdr:col>
      <xdr:colOff>29921</xdr:colOff>
      <xdr:row>12</xdr:row>
      <xdr:rowOff>720000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01458FD-AD28-456C-9C5D-5F6994040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7308"/>
          <a:ext cx="1026383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569183</xdr:colOff>
      <xdr:row>0</xdr:row>
      <xdr:rowOff>720000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A9A9AE-18F8-44BC-8BA6-13E1B2132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6383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193430</xdr:rowOff>
    </xdr:from>
    <xdr:to>
      <xdr:col>1</xdr:col>
      <xdr:colOff>569183</xdr:colOff>
      <xdr:row>8</xdr:row>
      <xdr:rowOff>720000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50C6EFE-B2C8-4C3D-995D-FD57760CC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9138"/>
          <a:ext cx="102638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zoomScale="120" zoomScaleNormal="120" workbookViewId="0">
      <pane ySplit="3" topLeftCell="A4" activePane="bottomLeft" state="frozen"/>
      <selection activeCell="B1" sqref="B1"/>
      <selection pane="bottomLeft" activeCell="B1" sqref="B1:K1"/>
    </sheetView>
  </sheetViews>
  <sheetFormatPr defaultRowHeight="14.4" x14ac:dyDescent="0.3"/>
  <cols>
    <col min="1" max="1" width="6.5546875" style="31" bestFit="1" customWidth="1"/>
    <col min="2" max="2" width="7.88671875" bestFit="1" customWidth="1"/>
    <col min="3" max="3" width="11.88671875" bestFit="1" customWidth="1"/>
    <col min="4" max="4" width="9.44140625" bestFit="1" customWidth="1"/>
    <col min="5" max="5" width="12" bestFit="1" customWidth="1"/>
    <col min="6" max="6" width="21.44140625" bestFit="1" customWidth="1"/>
    <col min="7" max="7" width="9.6640625" customWidth="1"/>
    <col min="8" max="11" width="8.6640625" bestFit="1" customWidth="1"/>
  </cols>
  <sheetData>
    <row r="1" spans="1:14" ht="55.8" customHeight="1" x14ac:dyDescent="0.4">
      <c r="A1" s="65"/>
      <c r="B1" s="34" t="s">
        <v>76</v>
      </c>
      <c r="C1" s="35"/>
      <c r="D1" s="35"/>
      <c r="E1" s="35"/>
      <c r="F1" s="35"/>
      <c r="G1" s="35"/>
      <c r="H1" s="35"/>
      <c r="I1" s="35"/>
      <c r="J1" s="35"/>
      <c r="K1" s="36"/>
    </row>
    <row r="2" spans="1:14" ht="4.5" customHeight="1" x14ac:dyDescent="0.3">
      <c r="A2" s="67"/>
      <c r="B2" s="19"/>
      <c r="C2" s="30"/>
      <c r="D2" s="7"/>
      <c r="E2" s="7"/>
      <c r="F2" s="7"/>
      <c r="G2" s="7"/>
      <c r="H2" s="7"/>
      <c r="I2" s="7"/>
      <c r="J2" s="7"/>
      <c r="K2" s="20"/>
    </row>
    <row r="3" spans="1:14" x14ac:dyDescent="0.3">
      <c r="A3" s="29" t="s">
        <v>1</v>
      </c>
      <c r="B3" s="8" t="s">
        <v>0</v>
      </c>
      <c r="C3" s="8" t="s">
        <v>11</v>
      </c>
      <c r="D3" s="8" t="s">
        <v>4</v>
      </c>
      <c r="E3" s="8" t="s">
        <v>10</v>
      </c>
      <c r="F3" s="8" t="s">
        <v>3</v>
      </c>
      <c r="G3" s="8" t="s">
        <v>5</v>
      </c>
      <c r="H3" s="8" t="s">
        <v>7</v>
      </c>
      <c r="I3" s="8" t="s">
        <v>8</v>
      </c>
      <c r="J3" s="8" t="s">
        <v>9</v>
      </c>
      <c r="K3" s="21" t="s">
        <v>2</v>
      </c>
    </row>
    <row r="4" spans="1:14" x14ac:dyDescent="0.3">
      <c r="A4" s="29">
        <v>1</v>
      </c>
      <c r="B4" s="41" t="s">
        <v>12</v>
      </c>
      <c r="C4" s="41" t="s">
        <v>18</v>
      </c>
      <c r="D4" s="13" t="s">
        <v>37</v>
      </c>
      <c r="E4" s="14">
        <v>2007</v>
      </c>
      <c r="F4" s="13" t="s">
        <v>19</v>
      </c>
      <c r="G4" s="10">
        <v>1.9003472222222222E-4</v>
      </c>
      <c r="H4" s="11">
        <v>9.8807870370370385E-5</v>
      </c>
      <c r="I4" s="11">
        <v>1.0336805555555556E-4</v>
      </c>
      <c r="J4" s="11">
        <v>9.737268518518519E-5</v>
      </c>
      <c r="K4" s="22">
        <f>IF(ISBLANK(G4),"",MIN(G4:J4))</f>
        <v>9.737268518518519E-5</v>
      </c>
    </row>
    <row r="5" spans="1:14" x14ac:dyDescent="0.3">
      <c r="A5" s="29">
        <v>2</v>
      </c>
      <c r="B5" s="42" t="s">
        <v>33</v>
      </c>
      <c r="C5" s="42" t="s">
        <v>34</v>
      </c>
      <c r="D5" s="9" t="s">
        <v>37</v>
      </c>
      <c r="E5" s="9">
        <v>2008</v>
      </c>
      <c r="F5" s="9" t="s">
        <v>28</v>
      </c>
      <c r="G5" s="11">
        <v>1.3996527777777778E-4</v>
      </c>
      <c r="H5" s="11">
        <v>1.1128472222222223E-4</v>
      </c>
      <c r="I5" s="11">
        <v>1.0721064814814815E-4</v>
      </c>
      <c r="J5" s="11">
        <v>1.0774305555555555E-4</v>
      </c>
      <c r="K5" s="22">
        <f>IF(ISBLANK(G5),"",MIN(G5:J5))</f>
        <v>1.0721064814814815E-4</v>
      </c>
    </row>
    <row r="6" spans="1:14" x14ac:dyDescent="0.3">
      <c r="A6" s="29">
        <v>3</v>
      </c>
      <c r="B6" s="41" t="s">
        <v>16</v>
      </c>
      <c r="C6" s="41" t="s">
        <v>15</v>
      </c>
      <c r="D6" s="13" t="s">
        <v>6</v>
      </c>
      <c r="E6" s="14">
        <v>2011</v>
      </c>
      <c r="F6" s="13" t="s">
        <v>38</v>
      </c>
      <c r="G6" s="10">
        <v>1.7071759259259259E-4</v>
      </c>
      <c r="H6" s="11" t="s">
        <v>74</v>
      </c>
      <c r="I6" s="11">
        <v>1.6190972222222222E-4</v>
      </c>
      <c r="J6" s="11">
        <v>1.4363425925925926E-4</v>
      </c>
      <c r="K6" s="22">
        <f>IF(ISBLANK(G6),"",MIN(G6:J6))</f>
        <v>1.4363425925925926E-4</v>
      </c>
    </row>
    <row r="7" spans="1:14" x14ac:dyDescent="0.3">
      <c r="A7" s="29">
        <v>4</v>
      </c>
      <c r="B7" s="42" t="s">
        <v>12</v>
      </c>
      <c r="C7" s="42" t="s">
        <v>15</v>
      </c>
      <c r="D7" s="9" t="s">
        <v>36</v>
      </c>
      <c r="E7" s="9">
        <v>2010</v>
      </c>
      <c r="F7" s="9" t="s">
        <v>38</v>
      </c>
      <c r="G7" s="11">
        <v>2.5008101851851851E-4</v>
      </c>
      <c r="H7" s="11">
        <v>1.4778935185185186E-4</v>
      </c>
      <c r="I7" s="11">
        <v>1.4896990740740742E-4</v>
      </c>
      <c r="J7" s="11">
        <v>1.7553240740740742E-4</v>
      </c>
      <c r="K7" s="22">
        <f>IF(ISBLANK(G7),"",MIN(G7:J7))</f>
        <v>1.4778935185185186E-4</v>
      </c>
    </row>
    <row r="8" spans="1:14" x14ac:dyDescent="0.3">
      <c r="A8" s="29">
        <v>5</v>
      </c>
      <c r="B8" s="40" t="s">
        <v>70</v>
      </c>
      <c r="C8" s="40" t="s">
        <v>71</v>
      </c>
      <c r="D8" s="7"/>
      <c r="E8" s="39">
        <v>1984</v>
      </c>
      <c r="F8" s="40" t="s">
        <v>72</v>
      </c>
      <c r="G8" s="10">
        <v>1.5229166666666665E-4</v>
      </c>
      <c r="H8" s="10">
        <v>2.2641203703703704E-4</v>
      </c>
      <c r="I8" s="10">
        <v>1.5547453703703703E-4</v>
      </c>
      <c r="J8" s="10">
        <v>1.8607638888888892E-4</v>
      </c>
      <c r="K8" s="22">
        <f>IF(ISBLANK(G8),"",MIN(G8:J8))</f>
        <v>1.5229166666666665E-4</v>
      </c>
    </row>
    <row r="9" spans="1:14" x14ac:dyDescent="0.3">
      <c r="A9" s="29">
        <v>6</v>
      </c>
      <c r="B9" s="41" t="s">
        <v>12</v>
      </c>
      <c r="C9" s="41" t="s">
        <v>13</v>
      </c>
      <c r="D9" s="13"/>
      <c r="E9" s="14">
        <v>2003</v>
      </c>
      <c r="F9" s="13" t="s">
        <v>14</v>
      </c>
      <c r="G9" s="10">
        <v>4.1796296296296297E-4</v>
      </c>
      <c r="H9" s="11">
        <v>3.0634259259259259E-4</v>
      </c>
      <c r="I9" s="11">
        <v>2.5417824074074074E-4</v>
      </c>
      <c r="J9" s="11">
        <v>1.785185185185185E-4</v>
      </c>
      <c r="K9" s="22">
        <f>IF(ISBLANK(G9),"",MIN(G9:J9))</f>
        <v>1.785185185185185E-4</v>
      </c>
      <c r="N9" s="5"/>
    </row>
    <row r="10" spans="1:14" x14ac:dyDescent="0.3">
      <c r="A10" s="29">
        <v>7</v>
      </c>
      <c r="B10" s="42" t="s">
        <v>21</v>
      </c>
      <c r="C10" s="42" t="s">
        <v>22</v>
      </c>
      <c r="D10" s="9" t="s">
        <v>6</v>
      </c>
      <c r="E10" s="9">
        <v>2012</v>
      </c>
      <c r="F10" s="9" t="s">
        <v>28</v>
      </c>
      <c r="G10" s="11">
        <v>1.8769675925925925E-4</v>
      </c>
      <c r="H10" s="11" t="s">
        <v>74</v>
      </c>
      <c r="I10" s="11">
        <v>2.9002314814814814E-4</v>
      </c>
      <c r="J10" s="11">
        <v>2.5182870370370371E-4</v>
      </c>
      <c r="K10" s="22">
        <f>IF(ISBLANK(G10),"",MIN(G10:J10))</f>
        <v>1.8769675925925925E-4</v>
      </c>
    </row>
    <row r="11" spans="1:14" x14ac:dyDescent="0.3">
      <c r="A11" s="29">
        <v>8</v>
      </c>
      <c r="B11" s="42" t="s">
        <v>59</v>
      </c>
      <c r="C11" s="42" t="s">
        <v>20</v>
      </c>
      <c r="D11" s="9"/>
      <c r="E11" s="9">
        <v>1991</v>
      </c>
      <c r="F11" s="9" t="s">
        <v>38</v>
      </c>
      <c r="G11" s="11">
        <v>1.8905092592592593E-4</v>
      </c>
      <c r="H11" s="11">
        <v>2.0778935185185185E-4</v>
      </c>
      <c r="I11" s="11">
        <v>1.9532407407407408E-4</v>
      </c>
      <c r="J11" s="11">
        <v>1.9765046296296298E-4</v>
      </c>
      <c r="K11" s="22">
        <f>IF(ISBLANK(G11),"",MIN(G11:J11))</f>
        <v>1.8905092592592593E-4</v>
      </c>
    </row>
    <row r="12" spans="1:14" x14ac:dyDescent="0.3">
      <c r="A12" s="29">
        <v>9</v>
      </c>
      <c r="B12" s="42" t="s">
        <v>35</v>
      </c>
      <c r="C12" s="42" t="s">
        <v>34</v>
      </c>
      <c r="D12" s="9"/>
      <c r="E12" s="9">
        <v>1978</v>
      </c>
      <c r="F12" s="9" t="s">
        <v>28</v>
      </c>
      <c r="G12" s="11">
        <v>2.5478009259259263E-4</v>
      </c>
      <c r="H12" s="11">
        <v>2.1662037037037038E-4</v>
      </c>
      <c r="I12" s="11">
        <v>1.9056712962962961E-4</v>
      </c>
      <c r="J12" s="11">
        <v>2.3011574074074075E-4</v>
      </c>
      <c r="K12" s="22">
        <f>IF(ISBLANK(G12),"",MIN(G12:J12))</f>
        <v>1.9056712962962961E-4</v>
      </c>
    </row>
    <row r="13" spans="1:14" x14ac:dyDescent="0.3">
      <c r="A13" s="29">
        <v>10</v>
      </c>
      <c r="B13" s="40" t="s">
        <v>64</v>
      </c>
      <c r="C13" s="40" t="s">
        <v>65</v>
      </c>
      <c r="D13" s="7"/>
      <c r="E13" s="39">
        <v>1980</v>
      </c>
      <c r="F13" s="7" t="s">
        <v>66</v>
      </c>
      <c r="G13" s="10">
        <v>3.6600694444444446E-4</v>
      </c>
      <c r="H13" s="10">
        <v>2.3795138888888889E-4</v>
      </c>
      <c r="I13" s="10">
        <v>2.226273148148148E-4</v>
      </c>
      <c r="J13" s="10">
        <v>2.1797453703703703E-4</v>
      </c>
      <c r="K13" s="22">
        <f>IF(ISBLANK(G13),"",MIN(G13:J13))</f>
        <v>2.1797453703703703E-4</v>
      </c>
    </row>
    <row r="14" spans="1:14" x14ac:dyDescent="0.3">
      <c r="A14" s="29">
        <v>11</v>
      </c>
      <c r="B14" s="40" t="s">
        <v>67</v>
      </c>
      <c r="C14" s="40" t="s">
        <v>68</v>
      </c>
      <c r="D14" s="7"/>
      <c r="E14" s="39">
        <v>1976</v>
      </c>
      <c r="F14" s="7" t="s">
        <v>69</v>
      </c>
      <c r="G14" s="10">
        <v>2.4788194444444445E-4</v>
      </c>
      <c r="H14" s="10">
        <v>2.4418981481481481E-4</v>
      </c>
      <c r="I14" s="10">
        <v>2.4796296296296296E-4</v>
      </c>
      <c r="J14" s="10">
        <v>2.2160879629629627E-4</v>
      </c>
      <c r="K14" s="22">
        <f>IF(ISBLANK(G14),"",MIN(G14:J14))</f>
        <v>2.2160879629629627E-4</v>
      </c>
    </row>
    <row r="15" spans="1:14" x14ac:dyDescent="0.3">
      <c r="A15" s="29">
        <v>12</v>
      </c>
      <c r="B15" s="42" t="s">
        <v>59</v>
      </c>
      <c r="C15" s="42" t="s">
        <v>60</v>
      </c>
      <c r="D15" s="9"/>
      <c r="E15" s="14">
        <v>1987</v>
      </c>
      <c r="F15" s="11" t="s">
        <v>38</v>
      </c>
      <c r="G15" s="11">
        <v>2.9475694444444444E-4</v>
      </c>
      <c r="H15" s="11">
        <v>2.3413194444444444E-4</v>
      </c>
      <c r="I15" s="11" t="s">
        <v>74</v>
      </c>
      <c r="J15" s="12" t="s">
        <v>74</v>
      </c>
      <c r="K15" s="22">
        <f>IF(ISBLANK(G15),"",MIN(G15:J15))</f>
        <v>2.3413194444444444E-4</v>
      </c>
    </row>
    <row r="16" spans="1:14" x14ac:dyDescent="0.3">
      <c r="A16" s="29">
        <v>13</v>
      </c>
      <c r="B16" s="41" t="s">
        <v>17</v>
      </c>
      <c r="C16" s="41" t="s">
        <v>57</v>
      </c>
      <c r="D16" s="13"/>
      <c r="E16" s="14">
        <v>1978</v>
      </c>
      <c r="F16" s="13" t="s">
        <v>38</v>
      </c>
      <c r="G16" s="10">
        <v>4.23599537037037E-4</v>
      </c>
      <c r="H16" s="11">
        <v>3.1228009259259262E-4</v>
      </c>
      <c r="I16" s="11">
        <v>2.4290509259259258E-4</v>
      </c>
      <c r="J16" s="11">
        <v>2.4819444444444444E-4</v>
      </c>
      <c r="K16" s="22">
        <f>IF(ISBLANK(G16),"",MIN(G16:J16))</f>
        <v>2.4290509259259258E-4</v>
      </c>
    </row>
    <row r="17" spans="1:11" x14ac:dyDescent="0.3">
      <c r="A17" s="29">
        <v>14</v>
      </c>
      <c r="B17" s="41" t="s">
        <v>52</v>
      </c>
      <c r="C17" s="41" t="s">
        <v>53</v>
      </c>
      <c r="D17" s="13"/>
      <c r="E17" s="14">
        <v>1978</v>
      </c>
      <c r="F17" s="13" t="s">
        <v>54</v>
      </c>
      <c r="G17" s="10">
        <v>4.7348379629629628E-4</v>
      </c>
      <c r="H17" s="11">
        <v>3.3891203703703704E-4</v>
      </c>
      <c r="I17" s="11">
        <v>3.9231481481481485E-4</v>
      </c>
      <c r="J17" s="11">
        <v>2.8318287037037038E-4</v>
      </c>
      <c r="K17" s="22">
        <f>IF(ISBLANK(G17),"",MIN(G17:J17))</f>
        <v>2.8318287037037038E-4</v>
      </c>
    </row>
    <row r="18" spans="1:11" x14ac:dyDescent="0.3">
      <c r="A18" s="29">
        <v>15</v>
      </c>
      <c r="B18" s="40" t="s">
        <v>61</v>
      </c>
      <c r="C18" s="40" t="s">
        <v>62</v>
      </c>
      <c r="D18" s="7"/>
      <c r="E18" s="39">
        <v>1981</v>
      </c>
      <c r="F18" s="7" t="s">
        <v>63</v>
      </c>
      <c r="G18" s="10">
        <v>4.508564814814815E-4</v>
      </c>
      <c r="H18" s="10">
        <v>3.017824074074074E-4</v>
      </c>
      <c r="I18" s="10">
        <v>4.0157407407407405E-4</v>
      </c>
      <c r="J18" s="10">
        <v>3.5527777777777782E-4</v>
      </c>
      <c r="K18" s="22">
        <f>IF(ISBLANK(G18),"",MIN(G18:J18))</f>
        <v>3.017824074074074E-4</v>
      </c>
    </row>
    <row r="19" spans="1:11" x14ac:dyDescent="0.3">
      <c r="A19" s="29">
        <v>16</v>
      </c>
      <c r="B19" s="42" t="s">
        <v>52</v>
      </c>
      <c r="C19" s="42" t="s">
        <v>58</v>
      </c>
      <c r="D19" s="9"/>
      <c r="E19" s="9">
        <v>1981</v>
      </c>
      <c r="F19" s="9" t="s">
        <v>28</v>
      </c>
      <c r="G19" s="11">
        <v>5.9428240740740741E-4</v>
      </c>
      <c r="H19" s="11">
        <v>5.0526620370370374E-4</v>
      </c>
      <c r="I19" s="11">
        <v>3.9989583333333337E-4</v>
      </c>
      <c r="J19" s="11">
        <v>3.7703703703703705E-4</v>
      </c>
      <c r="K19" s="22">
        <f>IF(ISBLANK(G19),"",MIN(G19:J19))</f>
        <v>3.7703703703703705E-4</v>
      </c>
    </row>
    <row r="20" spans="1:11" x14ac:dyDescent="0.3">
      <c r="A20" s="29">
        <v>17</v>
      </c>
      <c r="B20" s="40" t="s">
        <v>17</v>
      </c>
      <c r="C20" s="40" t="s">
        <v>75</v>
      </c>
      <c r="D20" s="7"/>
      <c r="E20" s="39">
        <v>1972</v>
      </c>
      <c r="F20" s="40" t="s">
        <v>73</v>
      </c>
      <c r="G20" s="10">
        <v>6.7871527777777776E-4</v>
      </c>
      <c r="H20" s="10">
        <v>4.8172453703703707E-4</v>
      </c>
      <c r="I20" s="10">
        <v>4.4237268518518513E-4</v>
      </c>
      <c r="J20" s="10">
        <v>3.9460648148148151E-4</v>
      </c>
      <c r="K20" s="22">
        <f>IF(ISBLANK(G20),"",MIN(G20:J20))</f>
        <v>3.9460648148148151E-4</v>
      </c>
    </row>
    <row r="21" spans="1:11" x14ac:dyDescent="0.3">
      <c r="A21" s="29">
        <v>18</v>
      </c>
      <c r="B21" s="41" t="s">
        <v>17</v>
      </c>
      <c r="C21" s="41" t="s">
        <v>15</v>
      </c>
      <c r="D21" s="13" t="s">
        <v>6</v>
      </c>
      <c r="E21" s="14">
        <v>2014</v>
      </c>
      <c r="F21" s="13" t="s">
        <v>38</v>
      </c>
      <c r="G21" s="10">
        <v>4.8185185185185185E-4</v>
      </c>
      <c r="H21" s="11">
        <v>4.7932870370370371E-4</v>
      </c>
      <c r="I21" s="11">
        <v>4.1296296296296296E-4</v>
      </c>
      <c r="J21" s="11">
        <v>4.2520833333333332E-4</v>
      </c>
      <c r="K21" s="22">
        <f>IF(ISBLANK(G21),"",MIN(G21:J21))</f>
        <v>4.1296296296296296E-4</v>
      </c>
    </row>
    <row r="22" spans="1:11" ht="15" thickBot="1" x14ac:dyDescent="0.35">
      <c r="A22" s="33">
        <v>19</v>
      </c>
      <c r="B22" s="51" t="s">
        <v>45</v>
      </c>
      <c r="C22" s="51" t="s">
        <v>46</v>
      </c>
      <c r="D22" s="28"/>
      <c r="E22" s="28">
        <v>1976</v>
      </c>
      <c r="F22" s="28" t="s">
        <v>28</v>
      </c>
      <c r="G22" s="26">
        <v>9.4373842592592599E-4</v>
      </c>
      <c r="H22" s="26">
        <v>6.4341435185185183E-4</v>
      </c>
      <c r="I22" s="26">
        <v>5.1579861111111108E-4</v>
      </c>
      <c r="J22" s="26">
        <v>4.1660879629629627E-4</v>
      </c>
      <c r="K22" s="27">
        <f>IF(ISBLANK(G22),"",MIN(G22:J22))</f>
        <v>4.1660879629629627E-4</v>
      </c>
    </row>
  </sheetData>
  <sheetProtection selectLockedCells="1"/>
  <sortState xmlns:xlrd2="http://schemas.microsoft.com/office/spreadsheetml/2017/richdata2" ref="B4:L22">
    <sortCondition ref="K4:K22"/>
  </sortState>
  <mergeCells count="1">
    <mergeCell ref="B1:K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="130" zoomScaleNormal="130" workbookViewId="0">
      <pane ySplit="3" topLeftCell="A4" activePane="bottomLeft" state="frozen"/>
      <selection activeCell="B1" sqref="B1"/>
      <selection pane="bottomLeft"/>
    </sheetView>
  </sheetViews>
  <sheetFormatPr defaultRowHeight="14.4" x14ac:dyDescent="0.3"/>
  <cols>
    <col min="1" max="1" width="6.5546875" bestFit="1" customWidth="1"/>
    <col min="2" max="2" width="13" bestFit="1" customWidth="1"/>
    <col min="3" max="3" width="10.88671875" bestFit="1" customWidth="1"/>
    <col min="4" max="4" width="9.44140625" bestFit="1" customWidth="1"/>
    <col min="5" max="5" width="12" bestFit="1" customWidth="1"/>
    <col min="6" max="6" width="19.33203125" bestFit="1" customWidth="1"/>
    <col min="7" max="7" width="8.6640625" bestFit="1" customWidth="1"/>
    <col min="8" max="8" width="13.109375" bestFit="1" customWidth="1"/>
    <col min="9" max="11" width="8.6640625" bestFit="1" customWidth="1"/>
  </cols>
  <sheetData>
    <row r="1" spans="1:12" ht="58.2" customHeight="1" x14ac:dyDescent="0.4">
      <c r="A1" s="65"/>
      <c r="B1" s="34" t="s">
        <v>77</v>
      </c>
      <c r="C1" s="35"/>
      <c r="D1" s="35"/>
      <c r="E1" s="35"/>
      <c r="F1" s="35"/>
      <c r="G1" s="35"/>
      <c r="H1" s="35"/>
      <c r="I1" s="35"/>
      <c r="J1" s="35"/>
      <c r="K1" s="36"/>
    </row>
    <row r="2" spans="1:12" ht="4.5" customHeight="1" x14ac:dyDescent="0.3">
      <c r="A2" s="29"/>
      <c r="B2" s="7"/>
      <c r="C2" s="30"/>
      <c r="D2" s="7"/>
      <c r="E2" s="7"/>
      <c r="F2" s="7"/>
      <c r="G2" s="7"/>
      <c r="H2" s="7"/>
      <c r="I2" s="7"/>
      <c r="J2" s="7"/>
      <c r="K2" s="20"/>
    </row>
    <row r="3" spans="1:12" x14ac:dyDescent="0.3">
      <c r="A3" s="29" t="s">
        <v>1</v>
      </c>
      <c r="B3" s="8" t="s">
        <v>0</v>
      </c>
      <c r="C3" s="8" t="s">
        <v>11</v>
      </c>
      <c r="D3" s="8" t="s">
        <v>4</v>
      </c>
      <c r="E3" s="8" t="s">
        <v>10</v>
      </c>
      <c r="F3" s="8" t="s">
        <v>3</v>
      </c>
      <c r="G3" s="8" t="s">
        <v>5</v>
      </c>
      <c r="H3" s="8" t="s">
        <v>7</v>
      </c>
      <c r="I3" s="8" t="s">
        <v>8</v>
      </c>
      <c r="J3" s="8" t="s">
        <v>9</v>
      </c>
      <c r="K3" s="21" t="s">
        <v>2</v>
      </c>
    </row>
    <row r="4" spans="1:12" s="63" customFormat="1" ht="16.8" customHeight="1" x14ac:dyDescent="0.3">
      <c r="A4" s="57">
        <v>1</v>
      </c>
      <c r="B4" s="58" t="s">
        <v>43</v>
      </c>
      <c r="C4" s="58" t="s">
        <v>25</v>
      </c>
      <c r="D4" s="58" t="s">
        <v>37</v>
      </c>
      <c r="E4" s="59">
        <v>2008</v>
      </c>
      <c r="F4" s="58" t="s">
        <v>19</v>
      </c>
      <c r="G4" s="60">
        <v>2.6004629629629631E-4</v>
      </c>
      <c r="H4" s="61">
        <v>1.9805555555555554E-4</v>
      </c>
      <c r="I4" s="61">
        <v>1.7709490740740741E-4</v>
      </c>
      <c r="J4" s="61">
        <v>2.0755787037037037E-4</v>
      </c>
      <c r="K4" s="62">
        <f>IF(ISBLANK(G4),"",MIN(G4:J4))</f>
        <v>1.7709490740740741E-4</v>
      </c>
      <c r="L4" s="64"/>
    </row>
    <row r="5" spans="1:12" s="46" customFormat="1" x14ac:dyDescent="0.3">
      <c r="A5" s="37">
        <v>2</v>
      </c>
      <c r="B5" s="38" t="s">
        <v>39</v>
      </c>
      <c r="C5" s="38" t="s">
        <v>40</v>
      </c>
      <c r="D5" s="38"/>
      <c r="E5" s="38">
        <v>2000</v>
      </c>
      <c r="F5" s="38" t="s">
        <v>28</v>
      </c>
      <c r="G5" s="44">
        <v>3.1084490740740741E-4</v>
      </c>
      <c r="H5" s="44">
        <v>1.9879629629629628E-4</v>
      </c>
      <c r="I5" s="44" t="s">
        <v>74</v>
      </c>
      <c r="J5" s="44">
        <v>1.8347222222222221E-4</v>
      </c>
      <c r="K5" s="45">
        <f>IF(ISBLANK(G5),"",MIN(G5:J5))</f>
        <v>1.8347222222222221E-4</v>
      </c>
    </row>
    <row r="6" spans="1:12" s="46" customFormat="1" x14ac:dyDescent="0.3">
      <c r="A6" s="37">
        <v>3</v>
      </c>
      <c r="B6" s="38" t="s">
        <v>47</v>
      </c>
      <c r="C6" s="38" t="s">
        <v>48</v>
      </c>
      <c r="D6" s="40"/>
      <c r="E6" s="38">
        <v>2003</v>
      </c>
      <c r="F6" s="38" t="s">
        <v>49</v>
      </c>
      <c r="G6" s="43">
        <v>3.5310185185185184E-4</v>
      </c>
      <c r="H6" s="43">
        <v>3.1880787037037039E-4</v>
      </c>
      <c r="I6" s="43">
        <v>2.3131944444444445E-4</v>
      </c>
      <c r="J6" s="43">
        <v>2.127662037037037E-4</v>
      </c>
      <c r="K6" s="45">
        <f>IF(ISBLANK(G7),"",MIN(G6:J6))</f>
        <v>2.127662037037037E-4</v>
      </c>
    </row>
    <row r="7" spans="1:12" s="46" customFormat="1" x14ac:dyDescent="0.3">
      <c r="A7" s="37">
        <v>4</v>
      </c>
      <c r="B7" s="47" t="s">
        <v>55</v>
      </c>
      <c r="C7" s="47" t="s">
        <v>56</v>
      </c>
      <c r="D7" s="48"/>
      <c r="E7" s="38">
        <v>2002</v>
      </c>
      <c r="F7" s="38" t="s">
        <v>38</v>
      </c>
      <c r="G7" s="43">
        <v>2.703009259259259E-4</v>
      </c>
      <c r="H7" s="43">
        <v>2.5430555555555558E-4</v>
      </c>
      <c r="I7" s="43">
        <v>2.5961805555555558E-4</v>
      </c>
      <c r="J7" s="43">
        <v>2.2225694444444444E-4</v>
      </c>
      <c r="K7" s="45">
        <f>IF(ISBLANK(#REF!),"",MIN(G7:J7))</f>
        <v>2.2225694444444444E-4</v>
      </c>
    </row>
    <row r="8" spans="1:12" s="46" customFormat="1" x14ac:dyDescent="0.3">
      <c r="A8" s="37">
        <v>5</v>
      </c>
      <c r="B8" s="41" t="s">
        <v>23</v>
      </c>
      <c r="C8" s="41" t="s">
        <v>24</v>
      </c>
      <c r="D8" s="41"/>
      <c r="E8" s="39">
        <v>1983</v>
      </c>
      <c r="F8" s="41" t="s">
        <v>38</v>
      </c>
      <c r="G8" s="43">
        <v>3.3104166666666666E-4</v>
      </c>
      <c r="H8" s="44">
        <v>3.4329861111111112E-4</v>
      </c>
      <c r="I8" s="44">
        <v>2.8337962962962963E-4</v>
      </c>
      <c r="J8" s="44">
        <v>2.6206018518518516E-4</v>
      </c>
      <c r="K8" s="45">
        <f>IF(ISBLANK(G8),"",MIN(G8:J8))</f>
        <v>2.6206018518518516E-4</v>
      </c>
    </row>
    <row r="9" spans="1:12" s="46" customFormat="1" x14ac:dyDescent="0.3">
      <c r="A9" s="37">
        <v>6</v>
      </c>
      <c r="B9" s="38" t="s">
        <v>29</v>
      </c>
      <c r="C9" s="38" t="s">
        <v>30</v>
      </c>
      <c r="D9" s="38" t="s">
        <v>6</v>
      </c>
      <c r="E9" s="38">
        <v>2011</v>
      </c>
      <c r="F9" s="38" t="s">
        <v>28</v>
      </c>
      <c r="G9" s="44">
        <v>3.6256944444444444E-4</v>
      </c>
      <c r="H9" s="44">
        <v>3.0277777777777779E-4</v>
      </c>
      <c r="I9" s="44">
        <v>2.8821759259259263E-4</v>
      </c>
      <c r="J9" s="44">
        <v>2.633449074074074E-4</v>
      </c>
      <c r="K9" s="45">
        <f>IF(ISBLANK(G9),"",MIN(G9:J9))</f>
        <v>2.633449074074074E-4</v>
      </c>
    </row>
    <row r="10" spans="1:12" s="46" customFormat="1" x14ac:dyDescent="0.3">
      <c r="A10" s="37">
        <v>7</v>
      </c>
      <c r="B10" s="41" t="s">
        <v>44</v>
      </c>
      <c r="C10" s="41" t="s">
        <v>27</v>
      </c>
      <c r="D10" s="41" t="s">
        <v>6</v>
      </c>
      <c r="E10" s="39">
        <v>2012</v>
      </c>
      <c r="F10" s="41" t="s">
        <v>28</v>
      </c>
      <c r="G10" s="43">
        <v>2.8337962962962963E-4</v>
      </c>
      <c r="H10" s="44">
        <v>2.7938657407407404E-4</v>
      </c>
      <c r="I10" s="44">
        <v>3.8343749999999999E-4</v>
      </c>
      <c r="J10" s="44">
        <v>3.1156249999999999E-4</v>
      </c>
      <c r="K10" s="45">
        <f>IF(ISBLANK(G10),"",MIN(G10:J10))</f>
        <v>2.7938657407407404E-4</v>
      </c>
    </row>
    <row r="11" spans="1:12" s="46" customFormat="1" x14ac:dyDescent="0.3">
      <c r="A11" s="37">
        <v>8</v>
      </c>
      <c r="B11" s="47" t="s">
        <v>50</v>
      </c>
      <c r="C11" s="47" t="s">
        <v>51</v>
      </c>
      <c r="D11" s="48"/>
      <c r="E11" s="38">
        <v>1990</v>
      </c>
      <c r="F11" s="38" t="s">
        <v>38</v>
      </c>
      <c r="G11" s="49">
        <v>4.5081018518518522E-4</v>
      </c>
      <c r="H11" s="43">
        <v>4.2447916666666665E-4</v>
      </c>
      <c r="I11" s="43">
        <v>3.2031250000000001E-4</v>
      </c>
      <c r="J11" s="43">
        <v>2.8888888888888888E-4</v>
      </c>
      <c r="K11" s="45">
        <f>IF(ISBLANK(G11),"",MIN(G11:J11))</f>
        <v>2.8888888888888888E-4</v>
      </c>
    </row>
    <row r="12" spans="1:12" s="46" customFormat="1" x14ac:dyDescent="0.3">
      <c r="A12" s="37">
        <v>9</v>
      </c>
      <c r="B12" s="38" t="s">
        <v>31</v>
      </c>
      <c r="C12" s="38" t="s">
        <v>32</v>
      </c>
      <c r="D12" s="38" t="s">
        <v>81</v>
      </c>
      <c r="E12" s="38">
        <v>2014</v>
      </c>
      <c r="F12" s="38" t="s">
        <v>28</v>
      </c>
      <c r="G12" s="44">
        <v>4.4525462962962959E-4</v>
      </c>
      <c r="H12" s="44">
        <v>3.1776620370370368E-4</v>
      </c>
      <c r="I12" s="44">
        <v>3.0189814814814814E-4</v>
      </c>
      <c r="J12" s="44">
        <v>3.2312500000000001E-4</v>
      </c>
      <c r="K12" s="45">
        <f>IF(ISBLANK(G12),"",MIN(G12:J12))</f>
        <v>3.0189814814814814E-4</v>
      </c>
    </row>
    <row r="13" spans="1:12" s="46" customFormat="1" ht="15" thickBot="1" x14ac:dyDescent="0.35">
      <c r="A13" s="66">
        <v>10</v>
      </c>
      <c r="B13" s="52" t="s">
        <v>26</v>
      </c>
      <c r="C13" s="52" t="s">
        <v>27</v>
      </c>
      <c r="D13" s="52" t="s">
        <v>81</v>
      </c>
      <c r="E13" s="52">
        <v>2014</v>
      </c>
      <c r="F13" s="52" t="s">
        <v>28</v>
      </c>
      <c r="G13" s="53">
        <v>5.9626157407407414E-4</v>
      </c>
      <c r="H13" s="53" t="s">
        <v>74</v>
      </c>
      <c r="I13" s="53">
        <v>4.3680555555555557E-4</v>
      </c>
      <c r="J13" s="53">
        <v>4.2440972222222218E-4</v>
      </c>
      <c r="K13" s="54">
        <f>IF(ISBLANK(G13),"",MIN(G13:J13))</f>
        <v>4.2440972222222218E-4</v>
      </c>
    </row>
    <row r="14" spans="1:12" s="46" customFormat="1" x14ac:dyDescent="0.3"/>
    <row r="15" spans="1:12" x14ac:dyDescent="0.3">
      <c r="B15" s="2"/>
      <c r="C15" s="2"/>
      <c r="D15" s="2"/>
    </row>
  </sheetData>
  <sheetProtection selectLockedCells="1"/>
  <sortState xmlns:xlrd2="http://schemas.microsoft.com/office/spreadsheetml/2017/richdata2" ref="B4:K13">
    <sortCondition ref="K4:K13"/>
  </sortState>
  <mergeCells count="1">
    <mergeCell ref="B1:K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zoomScale="130" zoomScaleNormal="130" workbookViewId="0">
      <pane ySplit="3" topLeftCell="A13" activePane="bottomLeft" state="frozen"/>
      <selection pane="bottomLeft" activeCell="A13" sqref="A13:K13"/>
    </sheetView>
  </sheetViews>
  <sheetFormatPr defaultRowHeight="14.4" x14ac:dyDescent="0.3"/>
  <cols>
    <col min="1" max="1" width="6.6640625" bestFit="1" customWidth="1"/>
    <col min="2" max="2" width="7.88671875" style="31" bestFit="1" customWidth="1"/>
    <col min="3" max="3" width="11.88671875" customWidth="1"/>
    <col min="4" max="4" width="9.44140625" bestFit="1" customWidth="1"/>
    <col min="5" max="5" width="12" bestFit="1" customWidth="1"/>
    <col min="6" max="6" width="19.33203125" bestFit="1" customWidth="1"/>
    <col min="7" max="8" width="8.6640625" bestFit="1" customWidth="1"/>
    <col min="9" max="9" width="13.109375" bestFit="1" customWidth="1"/>
    <col min="10" max="11" width="8.6640625" bestFit="1" customWidth="1"/>
  </cols>
  <sheetData>
    <row r="1" spans="1:15" ht="57" customHeight="1" x14ac:dyDescent="0.4">
      <c r="A1" s="34" t="s">
        <v>78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5" ht="5.4" customHeight="1" x14ac:dyDescent="0.3">
      <c r="A2" s="29"/>
      <c r="B2" s="7"/>
      <c r="C2" s="7"/>
      <c r="D2" s="7"/>
      <c r="E2" s="7"/>
      <c r="F2" s="7"/>
      <c r="G2" s="7"/>
      <c r="H2" s="7"/>
      <c r="I2" s="18">
        <f>MAX(J4:J35)</f>
        <v>4.2520833333333332E-4</v>
      </c>
      <c r="J2" s="7"/>
      <c r="K2" s="20"/>
    </row>
    <row r="3" spans="1:15" x14ac:dyDescent="0.3">
      <c r="A3" s="29" t="s">
        <v>1</v>
      </c>
      <c r="B3" s="8" t="s">
        <v>0</v>
      </c>
      <c r="C3" s="8" t="s">
        <v>11</v>
      </c>
      <c r="D3" s="8" t="s">
        <v>4</v>
      </c>
      <c r="E3" s="8" t="s">
        <v>10</v>
      </c>
      <c r="F3" s="8" t="s">
        <v>3</v>
      </c>
      <c r="G3" s="8" t="s">
        <v>5</v>
      </c>
      <c r="H3" s="8" t="s">
        <v>7</v>
      </c>
      <c r="I3" s="8" t="s">
        <v>8</v>
      </c>
      <c r="J3" s="8" t="s">
        <v>9</v>
      </c>
      <c r="K3" s="21" t="s">
        <v>2</v>
      </c>
    </row>
    <row r="4" spans="1:15" x14ac:dyDescent="0.3">
      <c r="A4" s="29">
        <v>1</v>
      </c>
      <c r="B4" s="41" t="s">
        <v>16</v>
      </c>
      <c r="C4" s="41" t="s">
        <v>15</v>
      </c>
      <c r="D4" s="13" t="s">
        <v>6</v>
      </c>
      <c r="E4" s="14">
        <v>2011</v>
      </c>
      <c r="F4" s="13" t="s">
        <v>38</v>
      </c>
      <c r="G4" s="10">
        <v>1.7071759259259259E-4</v>
      </c>
      <c r="H4" s="11" t="s">
        <v>74</v>
      </c>
      <c r="I4" s="11">
        <v>1.6190972222222222E-4</v>
      </c>
      <c r="J4" s="11">
        <v>1.4363425925925926E-4</v>
      </c>
      <c r="K4" s="22">
        <f>IF(ISBLANK(G4),"",MIN(G4:J4))</f>
        <v>1.4363425925925926E-4</v>
      </c>
    </row>
    <row r="5" spans="1:15" x14ac:dyDescent="0.3">
      <c r="A5" s="29">
        <v>2</v>
      </c>
      <c r="B5" s="42" t="s">
        <v>21</v>
      </c>
      <c r="C5" s="42" t="s">
        <v>22</v>
      </c>
      <c r="D5" s="9" t="s">
        <v>6</v>
      </c>
      <c r="E5" s="9">
        <v>2012</v>
      </c>
      <c r="F5" s="9" t="s">
        <v>28</v>
      </c>
      <c r="G5" s="11">
        <v>1.8769675925925925E-4</v>
      </c>
      <c r="H5" s="11" t="s">
        <v>74</v>
      </c>
      <c r="I5" s="11">
        <v>2.9002314814814814E-4</v>
      </c>
      <c r="J5" s="11">
        <v>2.5182870370370371E-4</v>
      </c>
      <c r="K5" s="22">
        <f>IF(ISBLANK(G5),"",MIN(G5:J5))</f>
        <v>1.8769675925925925E-4</v>
      </c>
    </row>
    <row r="6" spans="1:15" ht="15" thickBot="1" x14ac:dyDescent="0.35">
      <c r="A6" s="33">
        <v>3</v>
      </c>
      <c r="B6" s="50" t="s">
        <v>17</v>
      </c>
      <c r="C6" s="50" t="s">
        <v>15</v>
      </c>
      <c r="D6" s="23" t="s">
        <v>81</v>
      </c>
      <c r="E6" s="24">
        <v>2014</v>
      </c>
      <c r="F6" s="23" t="s">
        <v>38</v>
      </c>
      <c r="G6" s="25">
        <v>4.8185185185185185E-4</v>
      </c>
      <c r="H6" s="26">
        <v>4.7932870370370371E-4</v>
      </c>
      <c r="I6" s="26">
        <v>4.1296296296296296E-4</v>
      </c>
      <c r="J6" s="26">
        <v>4.2520833333333332E-4</v>
      </c>
      <c r="K6" s="27">
        <f>IF(ISBLANK(G6),"",MIN(G6:J6))</f>
        <v>4.1296296296296296E-4</v>
      </c>
    </row>
    <row r="7" spans="1:15" ht="15" thickBot="1" x14ac:dyDescent="0.35">
      <c r="A7" s="4"/>
      <c r="C7" s="15"/>
      <c r="D7" s="15"/>
      <c r="E7" s="15"/>
      <c r="F7" s="16"/>
      <c r="G7" s="15"/>
      <c r="H7" s="17"/>
      <c r="I7" s="3"/>
      <c r="J7" s="3"/>
      <c r="K7" s="3"/>
    </row>
    <row r="8" spans="1:15" ht="58.2" customHeight="1" x14ac:dyDescent="0.4">
      <c r="A8" s="34" t="s">
        <v>79</v>
      </c>
      <c r="B8" s="35"/>
      <c r="C8" s="35"/>
      <c r="D8" s="35"/>
      <c r="E8" s="35"/>
      <c r="F8" s="35"/>
      <c r="G8" s="35"/>
      <c r="H8" s="35"/>
      <c r="I8" s="35"/>
      <c r="J8" s="35"/>
      <c r="K8" s="36"/>
    </row>
    <row r="9" spans="1:15" ht="3" customHeight="1" x14ac:dyDescent="0.3">
      <c r="A9" s="29"/>
      <c r="B9" s="7"/>
      <c r="C9" s="7"/>
      <c r="D9" s="7"/>
      <c r="E9" s="7"/>
      <c r="F9" s="7"/>
      <c r="G9" s="7"/>
      <c r="H9" s="7"/>
      <c r="I9" s="18">
        <f>MAX(J10:J44)</f>
        <v>1.7553240740740742E-4</v>
      </c>
      <c r="J9" s="7"/>
      <c r="K9" s="20"/>
    </row>
    <row r="10" spans="1:15" x14ac:dyDescent="0.3">
      <c r="A10" s="29" t="s">
        <v>1</v>
      </c>
      <c r="B10" s="8" t="s">
        <v>0</v>
      </c>
      <c r="C10" s="8" t="s">
        <v>11</v>
      </c>
      <c r="D10" s="8" t="s">
        <v>4</v>
      </c>
      <c r="E10" s="8" t="s">
        <v>10</v>
      </c>
      <c r="F10" s="8" t="s">
        <v>3</v>
      </c>
      <c r="G10" s="8" t="s">
        <v>5</v>
      </c>
      <c r="H10" s="8" t="s">
        <v>7</v>
      </c>
      <c r="I10" s="8" t="s">
        <v>8</v>
      </c>
      <c r="J10" s="8" t="s">
        <v>9</v>
      </c>
      <c r="K10" s="21" t="s">
        <v>2</v>
      </c>
    </row>
    <row r="11" spans="1:15" ht="15" thickBot="1" x14ac:dyDescent="0.35">
      <c r="A11" s="33">
        <v>1</v>
      </c>
      <c r="B11" s="51" t="s">
        <v>12</v>
      </c>
      <c r="C11" s="51" t="s">
        <v>15</v>
      </c>
      <c r="D11" s="28" t="s">
        <v>36</v>
      </c>
      <c r="E11" s="28">
        <v>2010</v>
      </c>
      <c r="F11" s="28" t="s">
        <v>38</v>
      </c>
      <c r="G11" s="26">
        <v>2.5008101851851851E-4</v>
      </c>
      <c r="H11" s="26">
        <v>1.4778935185185186E-4</v>
      </c>
      <c r="I11" s="26">
        <v>1.4896990740740742E-4</v>
      </c>
      <c r="J11" s="26">
        <v>1.7553240740740742E-4</v>
      </c>
      <c r="K11" s="27">
        <f>IF(ISBLANK(G11),"",MIN(G11:J11))</f>
        <v>1.4778935185185186E-4</v>
      </c>
    </row>
    <row r="12" spans="1:15" ht="15" thickBot="1" x14ac:dyDescent="0.35">
      <c r="A12" s="4"/>
      <c r="C12" s="4"/>
      <c r="D12" s="4"/>
      <c r="E12" s="4"/>
      <c r="F12" s="4"/>
      <c r="G12" s="4"/>
      <c r="H12" s="3"/>
      <c r="I12" s="3"/>
      <c r="J12" s="3"/>
      <c r="K12" s="3"/>
    </row>
    <row r="13" spans="1:15" ht="58.2" customHeight="1" x14ac:dyDescent="0.4">
      <c r="A13" s="34" t="s">
        <v>80</v>
      </c>
      <c r="B13" s="35"/>
      <c r="C13" s="35"/>
      <c r="D13" s="35"/>
      <c r="E13" s="35"/>
      <c r="F13" s="35"/>
      <c r="G13" s="35"/>
      <c r="H13" s="35"/>
      <c r="I13" s="35"/>
      <c r="J13" s="35"/>
      <c r="K13" s="36"/>
    </row>
    <row r="14" spans="1:15" ht="3.6" customHeight="1" x14ac:dyDescent="0.3">
      <c r="A14" s="29"/>
      <c r="B14" s="7"/>
      <c r="C14" s="7"/>
      <c r="D14" s="7"/>
      <c r="E14" s="7"/>
      <c r="F14" s="7"/>
      <c r="G14" s="7"/>
      <c r="H14" s="7"/>
      <c r="I14" s="18">
        <f>MAX(J15:J50)</f>
        <v>1.0774305555555555E-4</v>
      </c>
      <c r="J14" s="7"/>
      <c r="K14" s="20"/>
    </row>
    <row r="15" spans="1:15" x14ac:dyDescent="0.3">
      <c r="A15" s="29" t="s">
        <v>1</v>
      </c>
      <c r="B15" s="8" t="s">
        <v>0</v>
      </c>
      <c r="C15" s="8" t="s">
        <v>11</v>
      </c>
      <c r="D15" s="8" t="s">
        <v>4</v>
      </c>
      <c r="E15" s="8" t="s">
        <v>10</v>
      </c>
      <c r="F15" s="8" t="s">
        <v>3</v>
      </c>
      <c r="G15" s="8" t="s">
        <v>5</v>
      </c>
      <c r="H15" s="8" t="s">
        <v>7</v>
      </c>
      <c r="I15" s="8" t="s">
        <v>8</v>
      </c>
      <c r="J15" s="8" t="s">
        <v>9</v>
      </c>
      <c r="K15" s="21" t="s">
        <v>2</v>
      </c>
    </row>
    <row r="16" spans="1:15" x14ac:dyDescent="0.3">
      <c r="A16" s="29">
        <v>1</v>
      </c>
      <c r="B16" s="41" t="s">
        <v>12</v>
      </c>
      <c r="C16" s="41" t="s">
        <v>18</v>
      </c>
      <c r="D16" s="13" t="s">
        <v>37</v>
      </c>
      <c r="E16" s="14">
        <v>2007</v>
      </c>
      <c r="F16" s="13" t="s">
        <v>19</v>
      </c>
      <c r="G16" s="10">
        <v>1.9003472222222222E-4</v>
      </c>
      <c r="H16" s="11">
        <v>9.8807870370370385E-5</v>
      </c>
      <c r="I16" s="11">
        <v>1.0336805555555556E-4</v>
      </c>
      <c r="J16" s="11">
        <v>9.737268518518519E-5</v>
      </c>
      <c r="K16" s="22">
        <f>IF(ISBLANK(G16),"",MIN(G16:J16))</f>
        <v>9.737268518518519E-5</v>
      </c>
      <c r="O16" s="5"/>
    </row>
    <row r="17" spans="1:12" ht="15" thickBot="1" x14ac:dyDescent="0.35">
      <c r="A17" s="33">
        <v>2</v>
      </c>
      <c r="B17" s="51" t="s">
        <v>33</v>
      </c>
      <c r="C17" s="51" t="s">
        <v>34</v>
      </c>
      <c r="D17" s="28" t="s">
        <v>37</v>
      </c>
      <c r="E17" s="28">
        <v>2008</v>
      </c>
      <c r="F17" s="28" t="s">
        <v>28</v>
      </c>
      <c r="G17" s="26">
        <v>1.3996527777777778E-4</v>
      </c>
      <c r="H17" s="26">
        <v>1.1128472222222223E-4</v>
      </c>
      <c r="I17" s="26">
        <v>1.0721064814814815E-4</v>
      </c>
      <c r="J17" s="26">
        <v>1.0774305555555555E-4</v>
      </c>
      <c r="K17" s="27">
        <f>IF(ISBLANK(G17),"",MIN(G17:J17))</f>
        <v>1.0721064814814815E-4</v>
      </c>
    </row>
    <row r="18" spans="1:12" x14ac:dyDescent="0.3">
      <c r="A18" s="4"/>
      <c r="C18" s="4"/>
      <c r="D18" s="4"/>
      <c r="E18" s="4"/>
      <c r="F18" s="4"/>
      <c r="G18" s="4"/>
      <c r="H18" s="3"/>
      <c r="I18" s="3"/>
      <c r="J18" s="3"/>
      <c r="K18" s="3"/>
    </row>
    <row r="19" spans="1:12" x14ac:dyDescent="0.3">
      <c r="A19" s="4"/>
      <c r="C19" s="4"/>
      <c r="D19" s="4"/>
      <c r="E19" s="4"/>
      <c r="F19" s="4"/>
      <c r="G19" s="4"/>
      <c r="H19" s="3"/>
      <c r="I19" s="3"/>
      <c r="J19" s="3"/>
      <c r="K19" s="3"/>
    </row>
    <row r="20" spans="1:12" x14ac:dyDescent="0.3">
      <c r="A20" s="4"/>
      <c r="C20" s="4"/>
      <c r="D20" s="4"/>
      <c r="E20" s="4"/>
      <c r="F20" s="4"/>
      <c r="G20" s="4"/>
      <c r="H20" s="3"/>
      <c r="I20" s="3"/>
      <c r="J20" s="3"/>
      <c r="K20" s="3"/>
    </row>
    <row r="21" spans="1:12" x14ac:dyDescent="0.3">
      <c r="A21" s="4"/>
      <c r="C21" s="4"/>
      <c r="D21" s="4"/>
      <c r="E21" s="4"/>
      <c r="F21" s="4"/>
      <c r="G21" s="4"/>
      <c r="H21" s="3"/>
      <c r="I21" s="3"/>
      <c r="J21" s="3"/>
      <c r="K21" s="3"/>
    </row>
    <row r="22" spans="1:12" x14ac:dyDescent="0.3">
      <c r="A22" s="4"/>
      <c r="C22" s="4"/>
      <c r="D22" s="4"/>
      <c r="E22" s="4"/>
      <c r="F22" s="4"/>
      <c r="G22" s="4"/>
      <c r="H22" s="3"/>
      <c r="I22" s="3"/>
      <c r="J22" s="3"/>
      <c r="K22" s="3"/>
    </row>
    <row r="23" spans="1:12" x14ac:dyDescent="0.3">
      <c r="A23" s="4"/>
      <c r="C23" s="4"/>
      <c r="D23" s="4"/>
      <c r="E23" s="4"/>
      <c r="F23" s="4"/>
      <c r="G23" s="4"/>
      <c r="H23" s="3"/>
      <c r="I23" s="3"/>
      <c r="J23" s="3"/>
      <c r="K23" s="3"/>
    </row>
    <row r="24" spans="1:12" x14ac:dyDescent="0.3">
      <c r="A24" s="4"/>
      <c r="C24" s="4"/>
      <c r="D24" s="4"/>
      <c r="E24" s="4"/>
      <c r="F24" s="3"/>
      <c r="G24" s="3"/>
      <c r="H24" s="3"/>
      <c r="I24" s="3"/>
      <c r="J24" s="3"/>
      <c r="K24" s="6"/>
    </row>
    <row r="25" spans="1:12" x14ac:dyDescent="0.3">
      <c r="A25" s="4"/>
      <c r="C25" s="4"/>
      <c r="D25" s="4"/>
      <c r="E25" s="4"/>
      <c r="F25" s="4"/>
      <c r="G25" s="3"/>
      <c r="H25" s="3"/>
      <c r="I25" s="1"/>
      <c r="J25" s="6"/>
      <c r="K25" s="3"/>
    </row>
    <row r="26" spans="1:12" x14ac:dyDescent="0.3">
      <c r="A26" s="4"/>
      <c r="C26" s="4"/>
      <c r="D26" s="4"/>
      <c r="E26" s="4"/>
      <c r="F26" s="4"/>
      <c r="G26" s="3"/>
      <c r="H26" s="3"/>
      <c r="I26" s="1"/>
      <c r="J26" s="6"/>
      <c r="K26" s="3"/>
    </row>
    <row r="27" spans="1:12" x14ac:dyDescent="0.3">
      <c r="A27" s="4"/>
      <c r="C27" s="4"/>
      <c r="D27" s="4"/>
      <c r="E27" s="4"/>
      <c r="F27" s="4"/>
      <c r="G27" s="3"/>
      <c r="H27" s="3"/>
      <c r="I27" s="1"/>
      <c r="J27" s="6"/>
      <c r="K27" s="3"/>
    </row>
    <row r="28" spans="1:12" x14ac:dyDescent="0.3">
      <c r="A28" s="4"/>
      <c r="C28" s="4"/>
      <c r="D28" s="4"/>
      <c r="E28" s="4"/>
      <c r="F28" s="4"/>
      <c r="G28" s="3"/>
      <c r="H28" s="3"/>
      <c r="I28" s="1"/>
      <c r="J28" s="6"/>
      <c r="K28" s="3"/>
    </row>
    <row r="29" spans="1:12" x14ac:dyDescent="0.3">
      <c r="A29" s="4"/>
      <c r="C29" s="4"/>
      <c r="D29" s="4"/>
      <c r="E29" s="4"/>
      <c r="F29" s="4"/>
      <c r="G29" s="3"/>
      <c r="H29" s="3"/>
      <c r="I29" s="1"/>
      <c r="J29" s="6"/>
      <c r="K29" s="3"/>
      <c r="L29" s="2"/>
    </row>
    <row r="30" spans="1:12" x14ac:dyDescent="0.3">
      <c r="A30" s="4"/>
      <c r="C30" s="4"/>
      <c r="D30" s="4"/>
      <c r="E30" s="4"/>
      <c r="F30" s="4"/>
      <c r="G30" s="3"/>
      <c r="H30" s="3"/>
      <c r="I30" s="1"/>
      <c r="J30" s="6"/>
      <c r="K30" s="3"/>
    </row>
    <row r="31" spans="1:12" x14ac:dyDescent="0.3">
      <c r="A31" s="4"/>
      <c r="C31" s="4"/>
      <c r="D31" s="4"/>
      <c r="E31" s="4"/>
      <c r="F31" s="4"/>
      <c r="G31" s="3"/>
      <c r="H31" s="3"/>
      <c r="I31" s="1"/>
      <c r="J31" s="6"/>
      <c r="K31" s="3"/>
    </row>
    <row r="32" spans="1:12" x14ac:dyDescent="0.3">
      <c r="A32" s="4"/>
      <c r="C32" s="4"/>
      <c r="D32" s="4"/>
      <c r="E32" s="4"/>
      <c r="F32" s="4"/>
      <c r="G32" s="3"/>
      <c r="H32" s="3"/>
      <c r="I32" s="1"/>
      <c r="J32" s="6"/>
      <c r="K32" s="3"/>
    </row>
    <row r="33" spans="1:11" x14ac:dyDescent="0.3">
      <c r="A33" s="4"/>
      <c r="C33" s="4"/>
      <c r="D33" s="4"/>
      <c r="E33" s="4"/>
      <c r="F33" s="4"/>
      <c r="G33" s="3"/>
      <c r="H33" s="3"/>
      <c r="I33" s="1"/>
      <c r="J33" s="6"/>
      <c r="K33" s="3"/>
    </row>
    <row r="34" spans="1:11" x14ac:dyDescent="0.3">
      <c r="A34" s="4"/>
      <c r="C34" s="4"/>
      <c r="D34" s="4"/>
      <c r="E34" s="4"/>
      <c r="F34" s="4"/>
      <c r="G34" s="3"/>
      <c r="H34" s="3"/>
      <c r="I34" s="1"/>
      <c r="J34" s="6"/>
      <c r="K34" s="3"/>
    </row>
    <row r="35" spans="1:11" x14ac:dyDescent="0.3">
      <c r="A35" s="4"/>
      <c r="C35" s="4"/>
      <c r="D35" s="4"/>
      <c r="E35" s="4"/>
      <c r="F35" s="4"/>
      <c r="G35" s="3"/>
      <c r="H35" s="3"/>
      <c r="I35" s="1"/>
      <c r="J35" s="6"/>
      <c r="K35" s="3"/>
    </row>
    <row r="41" spans="1:11" x14ac:dyDescent="0.3">
      <c r="C41" s="2"/>
      <c r="D41" s="2"/>
      <c r="E41" s="2"/>
      <c r="F41" s="2"/>
    </row>
    <row r="42" spans="1:11" x14ac:dyDescent="0.3">
      <c r="C42" s="2"/>
      <c r="D42" s="2"/>
      <c r="E42" s="2"/>
      <c r="F42" s="2"/>
    </row>
    <row r="45" spans="1:11" x14ac:dyDescent="0.3">
      <c r="C45" s="2"/>
      <c r="D45" s="2"/>
      <c r="E45" s="2"/>
      <c r="F45" s="2"/>
    </row>
  </sheetData>
  <sheetProtection selectLockedCells="1"/>
  <mergeCells count="3">
    <mergeCell ref="A13:K13"/>
    <mergeCell ref="A8:K8"/>
    <mergeCell ref="A1:K1"/>
  </mergeCells>
  <conditionalFormatting sqref="J25:J35">
    <cfRule type="cellIs" dxfId="8" priority="16" operator="equal">
      <formula>3</formula>
    </cfRule>
    <cfRule type="cellIs" dxfId="7" priority="17" operator="equal">
      <formula>2</formula>
    </cfRule>
    <cfRule type="cellIs" dxfId="6" priority="18" operator="equal">
      <formula>1</formula>
    </cfRule>
  </conditionalFormatting>
  <conditionalFormatting sqref="K24">
    <cfRule type="cellIs" dxfId="5" priority="10" operator="equal">
      <formula>3</formula>
    </cfRule>
    <cfRule type="cellIs" dxfId="4" priority="11" operator="equal">
      <formula>2</formula>
    </cfRule>
    <cfRule type="cellIs" dxfId="3" priority="12" operator="equal">
      <formula>1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tabSelected="1" zoomScale="130" zoomScaleNormal="130" workbookViewId="0">
      <pane ySplit="3" topLeftCell="A4" activePane="bottomLeft" state="frozen"/>
      <selection pane="bottomLeft" activeCell="A9" sqref="A9"/>
    </sheetView>
  </sheetViews>
  <sheetFormatPr defaultRowHeight="14.4" x14ac:dyDescent="0.3"/>
  <cols>
    <col min="1" max="1" width="6.6640625" bestFit="1" customWidth="1"/>
    <col min="2" max="2" width="9.88671875" customWidth="1"/>
    <col min="3" max="3" width="10.88671875" bestFit="1" customWidth="1"/>
    <col min="4" max="4" width="9.44140625" bestFit="1" customWidth="1"/>
    <col min="5" max="5" width="12" bestFit="1" customWidth="1"/>
    <col min="6" max="6" width="19.33203125" bestFit="1" customWidth="1"/>
    <col min="7" max="11" width="8.6640625" bestFit="1" customWidth="1"/>
    <col min="13" max="13" width="12.33203125" customWidth="1"/>
    <col min="17" max="17" width="11.44140625" bestFit="1" customWidth="1"/>
  </cols>
  <sheetData>
    <row r="1" spans="1:11" ht="57.6" customHeight="1" x14ac:dyDescent="0.4">
      <c r="A1" s="32"/>
      <c r="B1" s="35" t="s">
        <v>41</v>
      </c>
      <c r="C1" s="35"/>
      <c r="D1" s="35"/>
      <c r="E1" s="35"/>
      <c r="F1" s="35"/>
      <c r="G1" s="35"/>
      <c r="H1" s="35"/>
      <c r="I1" s="35"/>
      <c r="J1" s="35"/>
      <c r="K1" s="36"/>
    </row>
    <row r="2" spans="1:11" ht="4.5" customHeight="1" x14ac:dyDescent="0.3">
      <c r="A2" s="29"/>
      <c r="B2" s="7"/>
      <c r="C2" s="30"/>
      <c r="D2" s="7"/>
      <c r="E2" s="7"/>
      <c r="F2" s="7"/>
      <c r="G2" s="7"/>
      <c r="H2" s="7"/>
      <c r="I2" s="7"/>
      <c r="J2" s="7"/>
      <c r="K2" s="20"/>
    </row>
    <row r="3" spans="1:11" x14ac:dyDescent="0.3">
      <c r="A3" s="29" t="s">
        <v>1</v>
      </c>
      <c r="B3" s="8" t="s">
        <v>0</v>
      </c>
      <c r="C3" s="8" t="s">
        <v>11</v>
      </c>
      <c r="D3" s="8" t="s">
        <v>4</v>
      </c>
      <c r="E3" s="8" t="s">
        <v>10</v>
      </c>
      <c r="F3" s="8" t="s">
        <v>3</v>
      </c>
      <c r="G3" s="8" t="s">
        <v>5</v>
      </c>
      <c r="H3" s="8" t="s">
        <v>7</v>
      </c>
      <c r="I3" s="8" t="s">
        <v>8</v>
      </c>
      <c r="J3" s="8" t="s">
        <v>9</v>
      </c>
      <c r="K3" s="21" t="s">
        <v>2</v>
      </c>
    </row>
    <row r="4" spans="1:11" x14ac:dyDescent="0.3">
      <c r="A4" s="29">
        <v>1</v>
      </c>
      <c r="B4" s="38" t="s">
        <v>29</v>
      </c>
      <c r="C4" s="38" t="s">
        <v>30</v>
      </c>
      <c r="D4" s="38" t="s">
        <v>6</v>
      </c>
      <c r="E4" s="38">
        <v>2011</v>
      </c>
      <c r="F4" s="38" t="s">
        <v>28</v>
      </c>
      <c r="G4" s="44">
        <v>3.6256944444444444E-4</v>
      </c>
      <c r="H4" s="44">
        <v>3.0277777777777779E-4</v>
      </c>
      <c r="I4" s="44">
        <v>2.8821759259259263E-4</v>
      </c>
      <c r="J4" s="44">
        <v>2.633449074074074E-4</v>
      </c>
      <c r="K4" s="45">
        <f>IF(ISBLANK(G4),"",MIN(G4:J4))</f>
        <v>2.633449074074074E-4</v>
      </c>
    </row>
    <row r="5" spans="1:11" x14ac:dyDescent="0.3">
      <c r="A5" s="29">
        <v>2</v>
      </c>
      <c r="B5" s="41" t="s">
        <v>44</v>
      </c>
      <c r="C5" s="41" t="s">
        <v>27</v>
      </c>
      <c r="D5" s="41" t="s">
        <v>6</v>
      </c>
      <c r="E5" s="39">
        <v>2012</v>
      </c>
      <c r="F5" s="41" t="s">
        <v>28</v>
      </c>
      <c r="G5" s="43">
        <v>2.8337962962962963E-4</v>
      </c>
      <c r="H5" s="44">
        <v>2.7938657407407404E-4</v>
      </c>
      <c r="I5" s="44">
        <v>3.8343749999999999E-4</v>
      </c>
      <c r="J5" s="44">
        <v>3.1156249999999999E-4</v>
      </c>
      <c r="K5" s="45">
        <f>IF(ISBLANK(G5),"",MIN(G5:J5))</f>
        <v>2.7938657407407404E-4</v>
      </c>
    </row>
    <row r="6" spans="1:11" x14ac:dyDescent="0.3">
      <c r="A6" s="29">
        <v>3</v>
      </c>
      <c r="B6" s="38" t="s">
        <v>31</v>
      </c>
      <c r="C6" s="38" t="s">
        <v>32</v>
      </c>
      <c r="D6" s="38" t="s">
        <v>81</v>
      </c>
      <c r="E6" s="38">
        <v>2014</v>
      </c>
      <c r="F6" s="38" t="s">
        <v>28</v>
      </c>
      <c r="G6" s="44">
        <v>4.4525462962962959E-4</v>
      </c>
      <c r="H6" s="44">
        <v>3.1776620370370368E-4</v>
      </c>
      <c r="I6" s="44">
        <v>3.0189814814814814E-4</v>
      </c>
      <c r="J6" s="44">
        <v>3.2312500000000001E-4</v>
      </c>
      <c r="K6" s="45">
        <f>IF(ISBLANK(G6),"",MIN(G6:J6))</f>
        <v>3.0189814814814814E-4</v>
      </c>
    </row>
    <row r="7" spans="1:11" ht="15" thickBot="1" x14ac:dyDescent="0.35">
      <c r="A7" s="33">
        <v>4</v>
      </c>
      <c r="B7" s="52" t="s">
        <v>26</v>
      </c>
      <c r="C7" s="52" t="s">
        <v>27</v>
      </c>
      <c r="D7" s="52" t="s">
        <v>81</v>
      </c>
      <c r="E7" s="52">
        <v>2014</v>
      </c>
      <c r="F7" s="52" t="s">
        <v>28</v>
      </c>
      <c r="G7" s="53">
        <v>5.9626157407407414E-4</v>
      </c>
      <c r="H7" s="53" t="s">
        <v>74</v>
      </c>
      <c r="I7" s="53">
        <v>4.3680555555555557E-4</v>
      </c>
      <c r="J7" s="53">
        <v>4.2440972222222218E-4</v>
      </c>
      <c r="K7" s="54">
        <f>IF(ISBLANK(G7),"",MIN(G7:J7))</f>
        <v>4.2440972222222218E-4</v>
      </c>
    </row>
    <row r="8" spans="1:11" ht="15" thickBot="1" x14ac:dyDescent="0.35"/>
    <row r="9" spans="1:11" ht="57.6" customHeight="1" x14ac:dyDescent="0.4">
      <c r="A9" s="32"/>
      <c r="B9" s="35" t="s">
        <v>42</v>
      </c>
      <c r="C9" s="35"/>
      <c r="D9" s="35"/>
      <c r="E9" s="35"/>
      <c r="F9" s="35"/>
      <c r="G9" s="35"/>
      <c r="H9" s="35"/>
      <c r="I9" s="35"/>
      <c r="J9" s="35"/>
      <c r="K9" s="36"/>
    </row>
    <row r="10" spans="1:11" ht="4.5" customHeight="1" x14ac:dyDescent="0.3">
      <c r="A10" s="29"/>
      <c r="B10" s="7"/>
      <c r="C10" s="30"/>
      <c r="D10" s="7"/>
      <c r="E10" s="7"/>
      <c r="F10" s="7"/>
      <c r="G10" s="7"/>
      <c r="H10" s="7"/>
      <c r="I10" s="7"/>
      <c r="J10" s="7"/>
      <c r="K10" s="20"/>
    </row>
    <row r="11" spans="1:11" x14ac:dyDescent="0.3">
      <c r="A11" s="29" t="s">
        <v>1</v>
      </c>
      <c r="B11" s="8" t="s">
        <v>0</v>
      </c>
      <c r="C11" s="8" t="s">
        <v>11</v>
      </c>
      <c r="D11" s="8" t="s">
        <v>4</v>
      </c>
      <c r="E11" s="8" t="s">
        <v>10</v>
      </c>
      <c r="F11" s="8" t="s">
        <v>3</v>
      </c>
      <c r="G11" s="8" t="s">
        <v>5</v>
      </c>
      <c r="H11" s="8" t="s">
        <v>7</v>
      </c>
      <c r="I11" s="8" t="s">
        <v>8</v>
      </c>
      <c r="J11" s="8" t="s">
        <v>9</v>
      </c>
      <c r="K11" s="21" t="s">
        <v>2</v>
      </c>
    </row>
    <row r="12" spans="1:11" ht="27" thickBot="1" x14ac:dyDescent="0.35">
      <c r="A12" s="33">
        <v>1</v>
      </c>
      <c r="B12" s="50" t="s">
        <v>43</v>
      </c>
      <c r="C12" s="50" t="s">
        <v>25</v>
      </c>
      <c r="D12" s="50" t="s">
        <v>37</v>
      </c>
      <c r="E12" s="55">
        <v>2008</v>
      </c>
      <c r="F12" s="50" t="s">
        <v>19</v>
      </c>
      <c r="G12" s="56">
        <v>2.6004629629629631E-4</v>
      </c>
      <c r="H12" s="53">
        <v>1.9805555555555554E-4</v>
      </c>
      <c r="I12" s="53">
        <v>1.7709490740740741E-4</v>
      </c>
      <c r="J12" s="53">
        <v>2.0755787037037037E-4</v>
      </c>
      <c r="K12" s="54">
        <f>IF(ISBLANK(G12),"",MIN(G12:J12))</f>
        <v>1.7709490740740741E-4</v>
      </c>
    </row>
    <row r="13" spans="1:11" x14ac:dyDescent="0.3">
      <c r="D13" s="2"/>
      <c r="E13" s="2"/>
      <c r="F13" s="2"/>
      <c r="G13" s="2"/>
      <c r="H13" s="2"/>
      <c r="I13" s="2"/>
    </row>
    <row r="16" spans="1:11" x14ac:dyDescent="0.3">
      <c r="D16" s="2"/>
      <c r="E16" s="2"/>
      <c r="F16" s="2"/>
      <c r="G16" s="2"/>
      <c r="H16" s="2"/>
      <c r="I16" s="2"/>
    </row>
  </sheetData>
  <sheetProtection selectLockedCells="1"/>
  <mergeCells count="2">
    <mergeCell ref="B1:K1"/>
    <mergeCell ref="B9:K9"/>
  </mergeCells>
  <conditionalFormatting sqref="N4:N8 T4:T8"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Muži 2026</vt:lpstr>
      <vt:lpstr>Ženy 2026</vt:lpstr>
      <vt:lpstr>Junioři 2026</vt:lpstr>
      <vt:lpstr>Juniorky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Koutský</dc:creator>
  <cp:lastModifiedBy>radek lienerth</cp:lastModifiedBy>
  <cp:lastPrinted>2018-03-10T10:34:57Z</cp:lastPrinted>
  <dcterms:created xsi:type="dcterms:W3CDTF">2017-02-06T19:21:02Z</dcterms:created>
  <dcterms:modified xsi:type="dcterms:W3CDTF">2026-02-05T08:00:37Z</dcterms:modified>
</cp:coreProperties>
</file>