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Valentova\UDRZBA SKAL\Odměny DPP DPC\"/>
    </mc:Choice>
  </mc:AlternateContent>
  <bookViews>
    <workbookView xWindow="0" yWindow="0" windowWidth="20496" windowHeight="7656"/>
  </bookViews>
  <sheets>
    <sheet name="Výpočet odměny" sheetId="11" r:id="rId1"/>
    <sheet name="Přehled práce" sheetId="12" r:id="rId2"/>
    <sheet name="Seznamy" sheetId="13" r:id="rId3"/>
  </sheets>
  <definedNames>
    <definedName name="borhak">Seznamy!$E$2:$E$15</definedName>
    <definedName name="dobirak">Seznamy!$K$2:$K$3</definedName>
    <definedName name="hrazda">Seznamy!$J$2</definedName>
    <definedName name="kniha">Seznamy!$I$2:$I$4</definedName>
    <definedName name="krabice">Seznamy!$H$2:$H$3</definedName>
    <definedName name="retez">Seznamy!$F$2:$F$14</definedName>
    <definedName name="slkruh">Seznamy!$D$2:$D$15</definedName>
    <definedName name="stkruh">Seznamy!$C$2:$C$9</definedName>
    <definedName name="tyc">Seznamy!$G$2:$G$3</definedName>
    <definedName name="Ukon">Seznamy!$A$2:$B$14</definedName>
  </definedNames>
  <calcPr calcId="152511"/>
</workbook>
</file>

<file path=xl/calcChain.xml><?xml version="1.0" encoding="utf-8"?>
<calcChain xmlns="http://schemas.openxmlformats.org/spreadsheetml/2006/main">
  <c r="E23" i="11" l="1"/>
  <c r="F23" i="11" s="1"/>
  <c r="E22" i="11"/>
  <c r="F22" i="11" s="1"/>
  <c r="E21" i="11"/>
  <c r="G21" i="11" s="1"/>
  <c r="E20" i="11"/>
  <c r="F20" i="11" s="1"/>
  <c r="E19" i="11"/>
  <c r="F19" i="11" s="1"/>
  <c r="E18" i="11"/>
  <c r="F18" i="11" s="1"/>
  <c r="E17" i="11"/>
  <c r="G17" i="11" s="1"/>
  <c r="E16" i="11"/>
  <c r="E15" i="11"/>
  <c r="E14" i="11"/>
  <c r="E13" i="11"/>
  <c r="E12" i="11"/>
  <c r="E11" i="11"/>
  <c r="A6" i="11"/>
  <c r="A4" i="11"/>
  <c r="F21" i="11" l="1"/>
  <c r="G22" i="11"/>
  <c r="F17" i="11"/>
  <c r="G18" i="11"/>
  <c r="G19" i="11"/>
  <c r="G23" i="11"/>
  <c r="G20" i="11"/>
  <c r="G11" i="11"/>
  <c r="G14" i="11"/>
  <c r="F14" i="11"/>
  <c r="G13" i="11"/>
  <c r="F13" i="11"/>
  <c r="G15" i="11"/>
  <c r="G16" i="11"/>
  <c r="F12" i="11"/>
  <c r="F15" i="11"/>
  <c r="F16" i="11"/>
  <c r="G12" i="11"/>
  <c r="F11" i="11" l="1"/>
  <c r="F24" i="11" s="1"/>
  <c r="G24" i="11"/>
</calcChain>
</file>

<file path=xl/sharedStrings.xml><?xml version="1.0" encoding="utf-8"?>
<sst xmlns="http://schemas.openxmlformats.org/spreadsheetml/2006/main" count="139" uniqueCount="112">
  <si>
    <t>Osazení nebo výměna hrazdičky včetně odstranění staré</t>
  </si>
  <si>
    <t>Osazení nebo výměna dobíráků včetně odstranění starého</t>
  </si>
  <si>
    <t>Počet ks</t>
  </si>
  <si>
    <t>Hodiny</t>
  </si>
  <si>
    <t>Sazby</t>
  </si>
  <si>
    <t>Výpočet odměny</t>
  </si>
  <si>
    <t xml:space="preserve">Výsledná odměna bude zdaněna zvláštní sazbou daně ve výši 15%. </t>
  </si>
  <si>
    <t>Pokyny a informace</t>
  </si>
  <si>
    <t>karel.berndt@horosvaz.cz</t>
  </si>
  <si>
    <t>Výpočet odměny za výměnu jistících a vrcholových prostředků</t>
  </si>
  <si>
    <t>Celkem</t>
  </si>
  <si>
    <t>Za kus</t>
  </si>
  <si>
    <t>hodiny/ks</t>
  </si>
  <si>
    <t>oblast / sektor</t>
  </si>
  <si>
    <t>Přehled údržby skal</t>
  </si>
  <si>
    <t>Příjmení a jméno</t>
  </si>
  <si>
    <t>datum</t>
  </si>
  <si>
    <t>název cesty</t>
  </si>
  <si>
    <t>skalní útvar</t>
  </si>
  <si>
    <t>OVK</t>
  </si>
  <si>
    <t>počet</t>
  </si>
  <si>
    <t>Knížka ČHS - malá</t>
  </si>
  <si>
    <t>Knížka ČHS - velká</t>
  </si>
  <si>
    <t>Knížka ČHS - A5</t>
  </si>
  <si>
    <t>Kruh do pískovce - nerez zabarvený Ø18/150 mm</t>
  </si>
  <si>
    <t xml:space="preserve">Kruh do pískovce - nerez zabarvený Ø22/150 mm </t>
  </si>
  <si>
    <t xml:space="preserve">Kruh do pískovce - nerez zabarvený Ø22/200 mm </t>
  </si>
  <si>
    <t xml:space="preserve">Kruh do pískovce - nerez zabarvený Ø22/250 mm </t>
  </si>
  <si>
    <t xml:space="preserve">Kruh do pískovce - nerez zabarvený Ø22/290 mm </t>
  </si>
  <si>
    <t>Kruh do pískovce - pozink Ø22/200 mm</t>
  </si>
  <si>
    <t>Kruh do pískovce - pozink Ø22/250 mm</t>
  </si>
  <si>
    <t xml:space="preserve">Kruh do pískovce - pozink Ø22/290 mm </t>
  </si>
  <si>
    <t>Kruh slaňovací - malý</t>
  </si>
  <si>
    <t>Kruh slaňovací - velký, pozink var.I (kulatý)</t>
  </si>
  <si>
    <t>Kruh slaňovací - velký, pozink var.II (standardní oko)</t>
  </si>
  <si>
    <t>Maillonka oválná 10 mm</t>
  </si>
  <si>
    <t>Maillonka oválná 8 mm</t>
  </si>
  <si>
    <t>Oko nerez zabarvené Ø10x50 mm</t>
  </si>
  <si>
    <t>Plaketa nýtu pro dřík Ø10 mm</t>
  </si>
  <si>
    <t>Plaketa nýtu pro dřík Ø8 mm</t>
  </si>
  <si>
    <t>Řetěz slaňovací ČHS 1 článek</t>
  </si>
  <si>
    <t>Řetěz slaňovací ČHS 3 články</t>
  </si>
  <si>
    <t>Řetěz slaňovací ČHS 4 články</t>
  </si>
  <si>
    <t>Řetěz slaňovací ČHS 5 článků</t>
  </si>
  <si>
    <t>Řetěz slaňovací ČHS 6 článků</t>
  </si>
  <si>
    <t>Řetěz slaňovací ČHS 7 článků</t>
  </si>
  <si>
    <t>Řetěz slaňovací ČHS 9 článků</t>
  </si>
  <si>
    <t>Slaňovací hrazda</t>
  </si>
  <si>
    <t>Tyč k vrcholové krabici pr. 10x250mm</t>
  </si>
  <si>
    <t>Tyč k vrcholové krabici pr. 10x300mm</t>
  </si>
  <si>
    <t>Vrcholová krabice ČHS - měděná, malá s bočním uchycením</t>
  </si>
  <si>
    <t>Vrcholová krabice ČHS - měděná, velká s bočním uchycením</t>
  </si>
  <si>
    <t>úkon</t>
  </si>
  <si>
    <t xml:space="preserve">typ </t>
  </si>
  <si>
    <t>Úkon</t>
  </si>
  <si>
    <t>Borhák do pískovce nerez zabarvený Ø18/150 mm typ A</t>
  </si>
  <si>
    <t>Borhák do pískovce nerez zabarvený Ø22/150 mm typ A</t>
  </si>
  <si>
    <t>Borhák do pískovce nerez zabarvený Ø22/200 mm typ A</t>
  </si>
  <si>
    <t>Borhák do pískovce nerez zabarvený Ø22/250 mm typ A</t>
  </si>
  <si>
    <t>Borhák do pískovce nerez zabarvený Ø22/300 mm typ A</t>
  </si>
  <si>
    <t>Borhák do pískovce pozink Ø22/250 mm typ A</t>
  </si>
  <si>
    <t>Borhák do pískovce pozink Ø22/300 mm typ A</t>
  </si>
  <si>
    <t>Borhák do pískovce slaňovací - nerez Ø12/150mm typ B</t>
  </si>
  <si>
    <t>Borhák do pískovce slaňovací - nerez Ø18/150 mm typ B</t>
  </si>
  <si>
    <t>Borhák do pískovce slaňovací - nerez Ø18/200 mm typ B</t>
  </si>
  <si>
    <t>Borhák do pískovce slaňovací - nerez Ø18/250 mm typ B</t>
  </si>
  <si>
    <t>Borhák do pískovce slaňovací - nerez Ø18/300 mm typ B</t>
  </si>
  <si>
    <t>Borhák do pískovce slaňovací - pozink Ø22/200 mm typ C</t>
  </si>
  <si>
    <t>Borhák do pískovce slaňovací - pozink Ø22/250 mm typ C</t>
  </si>
  <si>
    <t>Borhák do pískovce slaňovací - pozink Ø22/300 mm typ C</t>
  </si>
  <si>
    <t>Borhák do pískovce slaňovací - pozink Ø22/300 mm typ B</t>
  </si>
  <si>
    <t>Borhák do pískovce slaňovací - pozink Ø22/250 mm typ D</t>
  </si>
  <si>
    <t>Borhák do pískovce slaňovací - pozink Ø22/300 mm typ D</t>
  </si>
  <si>
    <t>Borhák leštěný - Ø10/130 mm</t>
  </si>
  <si>
    <t>Borhák leštěný - Ø10/80 mm</t>
  </si>
  <si>
    <t>Borhák zabarvený - Ø10/130 mm</t>
  </si>
  <si>
    <t>Borhák zabarvený - Ø10/80 mm</t>
  </si>
  <si>
    <t>Borhák zabarvený - Ø12/130 mm</t>
  </si>
  <si>
    <t>Borhák zabarvený - Ø12/150 mm</t>
  </si>
  <si>
    <t>Borhák zabarvený - Ø12/250 mm</t>
  </si>
  <si>
    <t>karabina ARTWALL</t>
  </si>
  <si>
    <t>Dobírák ČHS 1 oko</t>
  </si>
  <si>
    <t>Dobírák ČHS 3 oka</t>
  </si>
  <si>
    <t>stkruh</t>
  </si>
  <si>
    <t>slkruh</t>
  </si>
  <si>
    <t>borhak</t>
  </si>
  <si>
    <t>retez</t>
  </si>
  <si>
    <t>krabice</t>
  </si>
  <si>
    <t>kniha</t>
  </si>
  <si>
    <t>hrazda</t>
  </si>
  <si>
    <t>dobirak</t>
  </si>
  <si>
    <r>
      <t xml:space="preserve">Vyplňujte list "Přehled práce" </t>
    </r>
    <r>
      <rPr>
        <sz val="11"/>
        <color rgb="FFFF0000"/>
        <rFont val="Arial"/>
        <family val="2"/>
        <charset val="238"/>
      </rPr>
      <t>(modře označená pole)</t>
    </r>
    <r>
      <rPr>
        <b/>
        <sz val="11"/>
        <color rgb="FFFF0000"/>
        <rFont val="Arial"/>
        <family val="2"/>
        <charset val="238"/>
      </rPr>
      <t xml:space="preserve">, Výpočet odměny se provede automaticky. </t>
    </r>
  </si>
  <si>
    <t>;</t>
  </si>
  <si>
    <t>předseda CVK</t>
  </si>
  <si>
    <t>775 677 602</t>
  </si>
  <si>
    <t>Karel Berndt</t>
  </si>
  <si>
    <t>Vyplněnou tabulku zašlete na adresu karel.berndt@horosvaz.cz</t>
  </si>
  <si>
    <t xml:space="preserve">Tabulka je přílohou k dohodě o provedení práce - Údržba jisticích a vrcholových prostředků. </t>
  </si>
  <si>
    <t>č.</t>
  </si>
  <si>
    <t>Výměna stěnového kruhu nebo borháku včetně odstranění starého - Ø18, 22</t>
  </si>
  <si>
    <t>Osazení stěnového kruhu nebo borháku (dojištění) - Ø 18, 22</t>
  </si>
  <si>
    <t>Odstranění stěnového kruhu nebo borháku - Ø 18, 22</t>
  </si>
  <si>
    <t>Výměna borháku, nýtu apod. včetně odstranění starého - Ø 10, 12</t>
  </si>
  <si>
    <t>Osazení borháku, nýtu apod. (dojištění) - Ø 10, 12</t>
  </si>
  <si>
    <t>Odstranění borháku, nýtu apod. - Ø 10, 12</t>
  </si>
  <si>
    <t>Výměna slaňovacího kruhu nebo borháku včetně odstranění starého</t>
  </si>
  <si>
    <t>Osazení slaňovacího setu</t>
  </si>
  <si>
    <t>Osazení nebo výměny tyčky pro krabici na vrcholovou knížku</t>
  </si>
  <si>
    <t>Výměna a vyplnění vrcholové knížky</t>
  </si>
  <si>
    <t>Výměna vrcholové krabice</t>
  </si>
  <si>
    <t>tyc</t>
  </si>
  <si>
    <t xml:space="preserve">Na DPP pro jednoho zaměstnavatele lze odpracovat max. 300 hodin ročně.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</si>
</sst>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.00\ &quot;Kč&quot;"/>
    <numFmt numFmtId="166" formatCode="#,##0\ &quot;Kč&quot;"/>
    <numFmt numFmtId="167" formatCode="d/m/yyyy;@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1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0" fillId="0" borderId="0" xfId="0" applyFont="1" applyAlignment="1"/>
    <xf numFmtId="0" fontId="3" fillId="0" borderId="0" xfId="1" applyAlignment="1" applyProtection="1"/>
    <xf numFmtId="3" fontId="0" fillId="0" borderId="0" xfId="0" applyNumberFormat="1" applyAlignment="1"/>
    <xf numFmtId="3" fontId="0" fillId="0" borderId="0" xfId="0" applyNumberFormat="1" applyAlignment="1">
      <alignment horizontal="left"/>
    </xf>
    <xf numFmtId="0" fontId="6" fillId="0" borderId="1" xfId="0" applyFont="1" applyBorder="1" applyAlignment="1" applyProtection="1">
      <alignment wrapText="1"/>
    </xf>
    <xf numFmtId="165" fontId="7" fillId="0" borderId="0" xfId="0" applyNumberFormat="1" applyFont="1" applyProtection="1"/>
    <xf numFmtId="0" fontId="7" fillId="0" borderId="0" xfId="0" applyFont="1" applyBorder="1" applyAlignment="1" applyProtection="1">
      <alignment wrapText="1"/>
    </xf>
    <xf numFmtId="166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166" fontId="8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6" fontId="9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165" fontId="7" fillId="0" borderId="0" xfId="0" applyNumberFormat="1" applyFont="1" applyAlignment="1" applyProtection="1"/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Border="1" applyAlignment="1"/>
    <xf numFmtId="0" fontId="7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/>
    <xf numFmtId="1" fontId="6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center"/>
    </xf>
    <xf numFmtId="0" fontId="7" fillId="0" borderId="0" xfId="0" applyFont="1" applyAlignment="1"/>
    <xf numFmtId="0" fontId="10" fillId="0" borderId="0" xfId="1" applyFont="1" applyAlignment="1" applyProtection="1"/>
    <xf numFmtId="3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Fill="1" applyBorder="1" applyAlignment="1" applyProtection="1"/>
    <xf numFmtId="166" fontId="8" fillId="0" borderId="0" xfId="0" applyNumberFormat="1" applyFont="1" applyBorder="1" applyAlignment="1" applyProtection="1">
      <alignment horizontal="center"/>
    </xf>
    <xf numFmtId="0" fontId="0" fillId="0" borderId="1" xfId="0" applyBorder="1"/>
    <xf numFmtId="0" fontId="7" fillId="0" borderId="1" xfId="0" applyFont="1" applyBorder="1" applyAlignment="1" applyProtection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49" fontId="7" fillId="0" borderId="0" xfId="0" applyNumberFormat="1" applyFont="1" applyAlignment="1"/>
    <xf numFmtId="0" fontId="14" fillId="0" borderId="0" xfId="0" applyFont="1" applyAlignment="1"/>
    <xf numFmtId="0" fontId="16" fillId="0" borderId="0" xfId="0" applyFont="1"/>
    <xf numFmtId="0" fontId="14" fillId="0" borderId="0" xfId="0" applyFont="1" applyAlignment="1" applyProtection="1">
      <alignment horizontal="left"/>
    </xf>
    <xf numFmtId="0" fontId="13" fillId="0" borderId="0" xfId="0" applyFont="1" applyProtection="1"/>
    <xf numFmtId="0" fontId="14" fillId="0" borderId="0" xfId="0" applyFont="1" applyFill="1" applyBorder="1" applyProtection="1"/>
    <xf numFmtId="166" fontId="13" fillId="0" borderId="1" xfId="0" applyNumberFormat="1" applyFont="1" applyBorder="1" applyAlignment="1" applyProtection="1">
      <alignment horizontal="center"/>
    </xf>
    <xf numFmtId="165" fontId="13" fillId="0" borderId="0" xfId="0" applyNumberFormat="1" applyFont="1" applyBorder="1" applyProtection="1"/>
    <xf numFmtId="0" fontId="14" fillId="3" borderId="1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</xf>
    <xf numFmtId="165" fontId="13" fillId="0" borderId="0" xfId="0" applyNumberFormat="1" applyFont="1" applyProtection="1"/>
    <xf numFmtId="166" fontId="13" fillId="0" borderId="0" xfId="0" applyNumberFormat="1" applyFont="1"/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wrapText="1"/>
    </xf>
    <xf numFmtId="0" fontId="14" fillId="4" borderId="1" xfId="0" applyFont="1" applyFill="1" applyBorder="1"/>
    <xf numFmtId="167" fontId="11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14" fontId="11" fillId="2" borderId="1" xfId="0" applyNumberFormat="1" applyFont="1" applyFill="1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1" fillId="0" borderId="1" xfId="0" applyFont="1" applyBorder="1" applyProtection="1"/>
    <xf numFmtId="0" fontId="14" fillId="0" borderId="2" xfId="0" applyFont="1" applyBorder="1" applyAlignment="1" applyProtection="1"/>
    <xf numFmtId="0" fontId="14" fillId="0" borderId="0" xfId="0" applyFont="1" applyAlignment="1" applyProtection="1"/>
    <xf numFmtId="166" fontId="7" fillId="0" borderId="1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wrapText="1"/>
    </xf>
    <xf numFmtId="0" fontId="0" fillId="0" borderId="0" xfId="0" applyBorder="1"/>
    <xf numFmtId="0" fontId="4" fillId="0" borderId="0" xfId="0" applyFont="1" applyFill="1" applyBorder="1"/>
    <xf numFmtId="0" fontId="15" fillId="0" borderId="0" xfId="0" applyFont="1" applyAlignment="1">
      <alignment horizontal="center"/>
    </xf>
    <xf numFmtId="49" fontId="13" fillId="0" borderId="0" xfId="2" applyNumberFormat="1" applyFont="1" applyFill="1" applyAlignment="1" applyProtection="1">
      <alignment horizontal="left"/>
      <protection hidden="1"/>
    </xf>
    <xf numFmtId="0" fontId="13" fillId="0" borderId="0" xfId="2" applyNumberFormat="1" applyFont="1" applyFill="1" applyAlignment="1" applyProtection="1">
      <alignment horizontal="left"/>
      <protection hidden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/>
    </xf>
    <xf numFmtId="0" fontId="13" fillId="2" borderId="0" xfId="0" applyFont="1" applyFill="1" applyAlignment="1" applyProtection="1">
      <alignment horizontal="left"/>
      <protection locked="0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berndt@horosvaz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A13" zoomScale="80" zoomScaleNormal="80" workbookViewId="0">
      <selection activeCell="G32" sqref="G32"/>
    </sheetView>
  </sheetViews>
  <sheetFormatPr defaultRowHeight="13.2" x14ac:dyDescent="0.25"/>
  <cols>
    <col min="1" max="1" width="79.5546875" customWidth="1"/>
    <col min="2" max="2" width="12.109375" customWidth="1"/>
    <col min="3" max="3" width="13" customWidth="1"/>
    <col min="4" max="4" width="3.6640625" customWidth="1"/>
    <col min="5" max="5" width="11" customWidth="1"/>
    <col min="6" max="6" width="10.109375" customWidth="1"/>
    <col min="7" max="7" width="11.88671875" customWidth="1"/>
  </cols>
  <sheetData>
    <row r="1" spans="1:8" ht="17.399999999999999" x14ac:dyDescent="0.3">
      <c r="A1" s="78" t="s">
        <v>9</v>
      </c>
      <c r="B1" s="78"/>
      <c r="C1" s="78"/>
      <c r="D1" s="78"/>
      <c r="E1" s="78"/>
      <c r="F1" s="78"/>
      <c r="G1" s="78"/>
    </row>
    <row r="2" spans="1:8" ht="15.6" x14ac:dyDescent="0.3">
      <c r="A2" s="43"/>
      <c r="B2" s="43"/>
      <c r="C2" s="43"/>
      <c r="D2" s="43"/>
      <c r="E2" s="43"/>
      <c r="F2" s="43"/>
      <c r="G2" s="43"/>
    </row>
    <row r="3" spans="1:8" s="45" customFormat="1" ht="15.6" x14ac:dyDescent="0.3">
      <c r="A3" s="47" t="s">
        <v>19</v>
      </c>
      <c r="B3" s="43"/>
      <c r="C3" s="43"/>
      <c r="D3" s="43"/>
      <c r="E3" s="43"/>
      <c r="F3" s="43"/>
      <c r="G3" s="43"/>
    </row>
    <row r="4" spans="1:8" s="45" customFormat="1" ht="15.75" customHeight="1" x14ac:dyDescent="0.25">
      <c r="A4" s="79">
        <f>'Přehled práce'!A2</f>
        <v>0</v>
      </c>
      <c r="B4" s="79"/>
      <c r="C4" s="79"/>
      <c r="D4" s="79"/>
      <c r="E4" s="79"/>
      <c r="F4" s="79"/>
      <c r="G4" s="79"/>
    </row>
    <row r="5" spans="1:8" s="45" customFormat="1" ht="15.6" x14ac:dyDescent="0.3">
      <c r="A5" s="47" t="s">
        <v>15</v>
      </c>
      <c r="B5" s="43"/>
      <c r="C5" s="43"/>
      <c r="D5" s="43"/>
      <c r="E5" s="43"/>
      <c r="F5" s="43"/>
      <c r="G5" s="43"/>
    </row>
    <row r="6" spans="1:8" s="45" customFormat="1" ht="15.75" customHeight="1" x14ac:dyDescent="0.25">
      <c r="A6" s="80">
        <f>'Přehled práce'!A4</f>
        <v>0</v>
      </c>
      <c r="B6" s="80"/>
      <c r="C6" s="80"/>
      <c r="D6" s="80"/>
      <c r="E6" s="80"/>
      <c r="F6" s="80"/>
      <c r="G6" s="80"/>
    </row>
    <row r="7" spans="1:8" s="45" customFormat="1" ht="15.6" x14ac:dyDescent="0.3">
      <c r="A7" s="43"/>
      <c r="B7" s="43"/>
      <c r="C7" s="43"/>
      <c r="D7" s="43"/>
      <c r="E7" s="43"/>
      <c r="F7" s="43"/>
      <c r="G7" s="43"/>
    </row>
    <row r="8" spans="1:8" s="45" customFormat="1" ht="15.6" x14ac:dyDescent="0.3">
      <c r="A8" s="46"/>
      <c r="E8" s="50"/>
    </row>
    <row r="9" spans="1:8" s="45" customFormat="1" ht="15.6" x14ac:dyDescent="0.3">
      <c r="A9" s="51" t="s">
        <v>4</v>
      </c>
      <c r="B9" s="52"/>
      <c r="C9" s="52"/>
      <c r="D9" s="52"/>
      <c r="E9" s="81" t="s">
        <v>5</v>
      </c>
      <c r="F9" s="81"/>
      <c r="G9" s="81"/>
    </row>
    <row r="10" spans="1:8" s="45" customFormat="1" ht="20.25" customHeight="1" x14ac:dyDescent="0.3">
      <c r="A10" s="60" t="s">
        <v>54</v>
      </c>
      <c r="B10" s="61" t="s">
        <v>11</v>
      </c>
      <c r="C10" s="60" t="s">
        <v>12</v>
      </c>
      <c r="D10" s="53"/>
      <c r="E10" s="62" t="s">
        <v>2</v>
      </c>
      <c r="F10" s="60" t="s">
        <v>3</v>
      </c>
      <c r="G10" s="61" t="s">
        <v>10</v>
      </c>
    </row>
    <row r="11" spans="1:8" s="45" customFormat="1" ht="20.25" customHeight="1" x14ac:dyDescent="0.3">
      <c r="A11" s="8" t="s">
        <v>99</v>
      </c>
      <c r="B11" s="73">
        <v>500</v>
      </c>
      <c r="C11" s="74">
        <v>2.5</v>
      </c>
      <c r="D11" s="55"/>
      <c r="E11" s="56">
        <f>SUMIF('Přehled práce'!$F$7:$F$41,'Výpočet odměny'!A11,'Přehled práce'!$G$7:$G$41)</f>
        <v>0</v>
      </c>
      <c r="F11" s="57">
        <f>C11*E11</f>
        <v>0</v>
      </c>
      <c r="G11" s="54">
        <f t="shared" ref="G11:G23" si="0">E11*B11</f>
        <v>0</v>
      </c>
    </row>
    <row r="12" spans="1:8" s="45" customFormat="1" ht="20.25" customHeight="1" x14ac:dyDescent="0.3">
      <c r="A12" s="8" t="s">
        <v>100</v>
      </c>
      <c r="B12" s="73">
        <v>300</v>
      </c>
      <c r="C12" s="74">
        <v>1.5</v>
      </c>
      <c r="D12" s="58"/>
      <c r="E12" s="56">
        <f>SUMIF('Přehled práce'!$F$7:$F$41,'Výpočet odměny'!A12,'Přehled práce'!$G$7:$G$41)</f>
        <v>0</v>
      </c>
      <c r="F12" s="57">
        <f t="shared" ref="F12:F23" si="1">C12*E12</f>
        <v>0</v>
      </c>
      <c r="G12" s="54">
        <f t="shared" si="0"/>
        <v>0</v>
      </c>
      <c r="H12" s="59"/>
    </row>
    <row r="13" spans="1:8" s="45" customFormat="1" ht="20.25" customHeight="1" x14ac:dyDescent="0.3">
      <c r="A13" s="8" t="s">
        <v>101</v>
      </c>
      <c r="B13" s="73">
        <v>200</v>
      </c>
      <c r="C13" s="74">
        <v>1</v>
      </c>
      <c r="D13" s="58"/>
      <c r="E13" s="56">
        <f>SUMIF('Přehled práce'!$F$7:$F$41,'Výpočet odměny'!A13,'Přehled práce'!$G$7:$G$41)</f>
        <v>0</v>
      </c>
      <c r="F13" s="57">
        <f>C13*E13</f>
        <v>0</v>
      </c>
      <c r="G13" s="54">
        <f t="shared" si="0"/>
        <v>0</v>
      </c>
    </row>
    <row r="14" spans="1:8" s="45" customFormat="1" ht="20.25" customHeight="1" x14ac:dyDescent="0.3">
      <c r="A14" s="8" t="s">
        <v>102</v>
      </c>
      <c r="B14" s="73">
        <v>130</v>
      </c>
      <c r="C14" s="74">
        <v>1</v>
      </c>
      <c r="D14" s="58"/>
      <c r="E14" s="56">
        <f>SUMIF('Přehled práce'!$F$7:$F$41,'Výpočet odměny'!A14,'Přehled práce'!$G$7:$G$41)</f>
        <v>0</v>
      </c>
      <c r="F14" s="57">
        <f>C14*E14</f>
        <v>0</v>
      </c>
      <c r="G14" s="54">
        <f t="shared" si="0"/>
        <v>0</v>
      </c>
    </row>
    <row r="15" spans="1:8" s="45" customFormat="1" ht="20.25" customHeight="1" x14ac:dyDescent="0.3">
      <c r="A15" s="8" t="s">
        <v>103</v>
      </c>
      <c r="B15" s="73">
        <v>70</v>
      </c>
      <c r="C15" s="74">
        <v>0.5</v>
      </c>
      <c r="D15" s="58"/>
      <c r="E15" s="56">
        <f>SUMIF('Přehled práce'!$F$7:$F$41,'Výpočet odměny'!A15,'Přehled práce'!$G$7:$G$41)</f>
        <v>0</v>
      </c>
      <c r="F15" s="57">
        <f t="shared" si="1"/>
        <v>0</v>
      </c>
      <c r="G15" s="54">
        <f t="shared" si="0"/>
        <v>0</v>
      </c>
    </row>
    <row r="16" spans="1:8" s="45" customFormat="1" ht="20.25" customHeight="1" x14ac:dyDescent="0.3">
      <c r="A16" s="8" t="s">
        <v>104</v>
      </c>
      <c r="B16" s="73">
        <v>60</v>
      </c>
      <c r="C16" s="74">
        <v>0.5</v>
      </c>
      <c r="D16" s="58"/>
      <c r="E16" s="56">
        <f>SUMIF('Přehled práce'!$F$7:$F$41,'Výpočet odměny'!A16,'Přehled práce'!$G$7:$G$41)</f>
        <v>0</v>
      </c>
      <c r="F16" s="57">
        <f t="shared" si="1"/>
        <v>0</v>
      </c>
      <c r="G16" s="54">
        <f t="shared" si="0"/>
        <v>0</v>
      </c>
    </row>
    <row r="17" spans="1:7" s="45" customFormat="1" ht="20.25" customHeight="1" x14ac:dyDescent="0.3">
      <c r="A17" s="8" t="s">
        <v>105</v>
      </c>
      <c r="B17" s="73">
        <v>500</v>
      </c>
      <c r="C17" s="74">
        <v>2</v>
      </c>
      <c r="D17" s="58"/>
      <c r="E17" s="56">
        <f>SUMIF('Přehled práce'!$F$7:$F$41,'Výpočet odměny'!A17,'Přehled práce'!$G$7:$G$41)</f>
        <v>0</v>
      </c>
      <c r="F17" s="57">
        <f t="shared" si="1"/>
        <v>0</v>
      </c>
      <c r="G17" s="54">
        <f t="shared" si="0"/>
        <v>0</v>
      </c>
    </row>
    <row r="18" spans="1:7" s="45" customFormat="1" ht="20.25" customHeight="1" x14ac:dyDescent="0.3">
      <c r="A18" s="8" t="s">
        <v>106</v>
      </c>
      <c r="B18" s="73">
        <v>70</v>
      </c>
      <c r="C18" s="74">
        <v>0.5</v>
      </c>
      <c r="D18" s="58"/>
      <c r="E18" s="56">
        <f>SUMIF('Přehled práce'!$F$7:$F$41,'Výpočet odměny'!A18,'Přehled práce'!$G$7:$G$41)</f>
        <v>0</v>
      </c>
      <c r="F18" s="57">
        <f t="shared" si="1"/>
        <v>0</v>
      </c>
      <c r="G18" s="54">
        <f t="shared" si="0"/>
        <v>0</v>
      </c>
    </row>
    <row r="19" spans="1:7" s="45" customFormat="1" ht="20.25" customHeight="1" x14ac:dyDescent="0.3">
      <c r="A19" s="8" t="s">
        <v>107</v>
      </c>
      <c r="B19" s="73">
        <v>70</v>
      </c>
      <c r="C19" s="74">
        <v>0.5</v>
      </c>
      <c r="D19" s="58"/>
      <c r="E19" s="56">
        <f>SUMIF('Přehled práce'!$F$7:$F$41,'Výpočet odměny'!A19,'Přehled práce'!$G$7:$G$41)</f>
        <v>0</v>
      </c>
      <c r="F19" s="57">
        <f t="shared" si="1"/>
        <v>0</v>
      </c>
      <c r="G19" s="54">
        <f t="shared" si="0"/>
        <v>0</v>
      </c>
    </row>
    <row r="20" spans="1:7" s="45" customFormat="1" ht="20.25" customHeight="1" x14ac:dyDescent="0.3">
      <c r="A20" s="8" t="s">
        <v>108</v>
      </c>
      <c r="B20" s="73">
        <v>70</v>
      </c>
      <c r="C20" s="74">
        <v>0.5</v>
      </c>
      <c r="D20" s="58"/>
      <c r="E20" s="56">
        <f>SUMIF('Přehled práce'!$F$7:$F$41,'Výpočet odměny'!A20,'Přehled práce'!$G$7:$G$41)</f>
        <v>0</v>
      </c>
      <c r="F20" s="57">
        <f t="shared" si="1"/>
        <v>0</v>
      </c>
      <c r="G20" s="54">
        <f t="shared" si="0"/>
        <v>0</v>
      </c>
    </row>
    <row r="21" spans="1:7" s="45" customFormat="1" ht="20.25" customHeight="1" x14ac:dyDescent="0.3">
      <c r="A21" s="8" t="s">
        <v>109</v>
      </c>
      <c r="B21" s="73">
        <v>30</v>
      </c>
      <c r="C21" s="74">
        <v>0.5</v>
      </c>
      <c r="D21" s="58"/>
      <c r="E21" s="56">
        <f>SUMIF('Přehled práce'!$F$7:$F$41,'Výpočet odměny'!A21,'Přehled práce'!$G$7:$G$41)</f>
        <v>0</v>
      </c>
      <c r="F21" s="57">
        <f t="shared" si="1"/>
        <v>0</v>
      </c>
      <c r="G21" s="54">
        <f t="shared" si="0"/>
        <v>0</v>
      </c>
    </row>
    <row r="22" spans="1:7" s="45" customFormat="1" ht="20.25" customHeight="1" x14ac:dyDescent="0.3">
      <c r="A22" s="8" t="s">
        <v>0</v>
      </c>
      <c r="B22" s="73">
        <v>130</v>
      </c>
      <c r="C22" s="74">
        <v>1</v>
      </c>
      <c r="D22" s="58"/>
      <c r="E22" s="56">
        <f>SUMIF('Přehled práce'!$F$7:$F$41,'Výpočet odměny'!A22,'Přehled práce'!$G$7:$G$41)</f>
        <v>0</v>
      </c>
      <c r="F22" s="57">
        <f t="shared" si="1"/>
        <v>0</v>
      </c>
      <c r="G22" s="54">
        <f t="shared" si="0"/>
        <v>0</v>
      </c>
    </row>
    <row r="23" spans="1:7" s="45" customFormat="1" ht="20.25" customHeight="1" x14ac:dyDescent="0.3">
      <c r="A23" s="8" t="s">
        <v>1</v>
      </c>
      <c r="B23" s="73">
        <v>130</v>
      </c>
      <c r="C23" s="74">
        <v>1</v>
      </c>
      <c r="D23" s="58"/>
      <c r="E23" s="56">
        <f>SUMIF('Přehled práce'!$F$7:$F$41,'Výpočet odměny'!A23,'Přehled práce'!$G$7:$G$41)</f>
        <v>0</v>
      </c>
      <c r="F23" s="57">
        <f t="shared" si="1"/>
        <v>0</v>
      </c>
      <c r="G23" s="54">
        <f t="shared" si="0"/>
        <v>0</v>
      </c>
    </row>
    <row r="24" spans="1:7" ht="18.75" customHeight="1" x14ac:dyDescent="0.25">
      <c r="A24" s="10"/>
      <c r="B24" s="11"/>
      <c r="C24" s="12"/>
      <c r="D24" s="9"/>
      <c r="E24" s="13"/>
      <c r="F24" s="14">
        <f>SUM(F11:F23)</f>
        <v>0</v>
      </c>
      <c r="G24" s="15">
        <f>SUM(G11:G23)</f>
        <v>0</v>
      </c>
    </row>
    <row r="25" spans="1:7" ht="13.8" x14ac:dyDescent="0.25">
      <c r="A25" s="10"/>
      <c r="B25" s="11"/>
      <c r="C25" s="12"/>
      <c r="D25" s="9"/>
      <c r="E25" s="19"/>
      <c r="F25" s="20"/>
      <c r="G25" s="38"/>
    </row>
    <row r="26" spans="1:7" ht="13.8" x14ac:dyDescent="0.25">
      <c r="A26" s="10"/>
      <c r="B26" s="11"/>
      <c r="C26" s="12"/>
      <c r="D26" s="9"/>
      <c r="E26" s="19"/>
      <c r="F26" s="20"/>
      <c r="G26" s="38"/>
    </row>
    <row r="27" spans="1:7" ht="13.8" x14ac:dyDescent="0.25">
      <c r="A27" s="10"/>
      <c r="B27" s="17"/>
      <c r="C27" s="18"/>
      <c r="D27" s="9"/>
      <c r="E27" s="19"/>
      <c r="F27" s="20"/>
      <c r="G27" s="21"/>
    </row>
    <row r="28" spans="1:7" s="2" customFormat="1" ht="13.8" x14ac:dyDescent="0.25">
      <c r="A28" s="16" t="s">
        <v>7</v>
      </c>
      <c r="B28" s="17"/>
      <c r="C28" s="18"/>
      <c r="D28" s="23"/>
      <c r="E28" s="19"/>
      <c r="F28" s="20"/>
      <c r="G28" s="21"/>
    </row>
    <row r="29" spans="1:7" s="2" customFormat="1" ht="13.8" x14ac:dyDescent="0.25">
      <c r="A29" s="22" t="s">
        <v>97</v>
      </c>
      <c r="B29" s="38"/>
      <c r="C29" s="18"/>
      <c r="D29" s="23"/>
      <c r="E29" s="19"/>
      <c r="F29" s="20"/>
      <c r="G29" s="21"/>
    </row>
    <row r="30" spans="1:7" s="2" customFormat="1" ht="13.8" x14ac:dyDescent="0.25">
      <c r="A30" s="37" t="s">
        <v>91</v>
      </c>
      <c r="B30" s="17"/>
      <c r="C30" s="18"/>
      <c r="D30" s="23"/>
      <c r="E30" s="19"/>
      <c r="F30" s="20"/>
      <c r="G30" s="21"/>
    </row>
    <row r="31" spans="1:7" s="3" customFormat="1" ht="13.8" x14ac:dyDescent="0.25">
      <c r="A31" s="24" t="s">
        <v>96</v>
      </c>
      <c r="B31" s="25"/>
      <c r="C31" s="25"/>
      <c r="D31" s="26"/>
      <c r="E31" s="27"/>
      <c r="F31" s="28"/>
      <c r="G31" s="29"/>
    </row>
    <row r="32" spans="1:7" s="2" customFormat="1" ht="13.8" x14ac:dyDescent="0.25">
      <c r="A32" s="25" t="s">
        <v>6</v>
      </c>
      <c r="B32" s="25"/>
      <c r="C32" s="25"/>
      <c r="D32" s="26"/>
      <c r="E32" s="30"/>
      <c r="F32" s="31"/>
      <c r="G32" s="32"/>
    </row>
    <row r="33" spans="1:7" s="2" customFormat="1" ht="13.8" x14ac:dyDescent="0.25">
      <c r="A33" s="25" t="s">
        <v>111</v>
      </c>
      <c r="B33" s="33"/>
      <c r="C33" s="33"/>
      <c r="D33" s="33"/>
      <c r="E33" s="33"/>
      <c r="F33" s="33"/>
      <c r="G33" s="33"/>
    </row>
    <row r="34" spans="1:7" s="2" customFormat="1" ht="13.8" x14ac:dyDescent="0.25">
      <c r="A34" s="33"/>
      <c r="B34" s="34"/>
      <c r="C34" s="35"/>
      <c r="D34" s="33"/>
      <c r="E34" s="33"/>
      <c r="F34" s="33"/>
      <c r="G34" s="33"/>
    </row>
    <row r="35" spans="1:7" s="2" customFormat="1" ht="15.6" x14ac:dyDescent="0.3">
      <c r="A35" s="49" t="s">
        <v>95</v>
      </c>
      <c r="B35" s="33"/>
      <c r="C35" s="33"/>
      <c r="D35" s="33"/>
      <c r="E35" s="33"/>
      <c r="F35" s="33"/>
      <c r="G35" s="33"/>
    </row>
    <row r="36" spans="1:7" s="2" customFormat="1" ht="13.8" x14ac:dyDescent="0.25">
      <c r="A36" s="36" t="s">
        <v>93</v>
      </c>
      <c r="B36" s="5"/>
      <c r="C36" s="6"/>
    </row>
    <row r="37" spans="1:7" s="2" customFormat="1" ht="13.8" x14ac:dyDescent="0.25">
      <c r="A37" s="34" t="s">
        <v>8</v>
      </c>
      <c r="B37" s="5"/>
      <c r="C37" s="6"/>
    </row>
    <row r="38" spans="1:7" ht="13.8" x14ac:dyDescent="0.25">
      <c r="A38" s="48" t="s">
        <v>94</v>
      </c>
    </row>
    <row r="39" spans="1:7" x14ac:dyDescent="0.25">
      <c r="A39" s="4"/>
      <c r="B39" s="1"/>
      <c r="F39" s="44" t="s">
        <v>92</v>
      </c>
    </row>
    <row r="40" spans="1:7" x14ac:dyDescent="0.25">
      <c r="A40" s="5"/>
    </row>
    <row r="41" spans="1:7" x14ac:dyDescent="0.25">
      <c r="A41" s="7"/>
    </row>
  </sheetData>
  <sheetProtection selectLockedCells="1" selectUnlockedCells="1"/>
  <mergeCells count="4">
    <mergeCell ref="A1:G1"/>
    <mergeCell ref="A4:G4"/>
    <mergeCell ref="A6:G6"/>
    <mergeCell ref="E9:G9"/>
  </mergeCells>
  <phoneticPr fontId="1" type="noConversion"/>
  <hyperlinks>
    <hyperlink ref="A37" r:id="rId1"/>
  </hyperlinks>
  <pageMargins left="0.78740157480314965" right="0.78740157480314965" top="0.98425196850393704" bottom="0.98425196850393704" header="0.51181102362204722" footer="0.51181102362204722"/>
  <pageSetup paperSize="9" scale="70" orientation="landscape" horizont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90" zoomScaleNormal="90" zoomScaleSheetLayoutView="124" workbookViewId="0">
      <pane ySplit="6" topLeftCell="A31" activePane="bottomLeft" state="frozen"/>
      <selection pane="bottomLeft" activeCell="C12" sqref="C12"/>
    </sheetView>
  </sheetViews>
  <sheetFormatPr defaultColWidth="9.109375" defaultRowHeight="13.2" x14ac:dyDescent="0.25"/>
  <cols>
    <col min="1" max="1" width="4" style="69" bestFit="1" customWidth="1"/>
    <col min="2" max="2" width="12" style="69" customWidth="1"/>
    <col min="3" max="4" width="28.88671875" style="69" customWidth="1"/>
    <col min="5" max="5" width="40.6640625" style="69" customWidth="1"/>
    <col min="6" max="6" width="70.33203125" style="69" customWidth="1"/>
    <col min="7" max="7" width="6.88671875" style="69" customWidth="1"/>
    <col min="8" max="8" width="57" style="69" bestFit="1" customWidth="1"/>
    <col min="9" max="16384" width="9.109375" style="69"/>
  </cols>
  <sheetData>
    <row r="1" spans="1:8" s="52" customFormat="1" ht="22.5" customHeight="1" x14ac:dyDescent="0.3">
      <c r="A1" s="82" t="s">
        <v>19</v>
      </c>
      <c r="B1" s="82"/>
    </row>
    <row r="2" spans="1:8" s="52" customFormat="1" ht="22.5" customHeight="1" x14ac:dyDescent="0.25">
      <c r="A2" s="83"/>
      <c r="B2" s="83"/>
      <c r="C2" s="83"/>
    </row>
    <row r="3" spans="1:8" s="52" customFormat="1" ht="22.5" customHeight="1" x14ac:dyDescent="0.3">
      <c r="A3" s="72" t="s">
        <v>15</v>
      </c>
      <c r="B3" s="72"/>
    </row>
    <row r="4" spans="1:8" s="52" customFormat="1" ht="22.5" customHeight="1" x14ac:dyDescent="0.25">
      <c r="A4" s="83"/>
      <c r="B4" s="83"/>
      <c r="C4" s="83"/>
    </row>
    <row r="5" spans="1:8" s="52" customFormat="1" ht="22.5" customHeight="1" x14ac:dyDescent="0.3">
      <c r="A5" s="71" t="s">
        <v>14</v>
      </c>
      <c r="B5" s="71"/>
    </row>
    <row r="6" spans="1:8" s="67" customFormat="1" ht="22.5" customHeight="1" x14ac:dyDescent="0.25">
      <c r="A6" s="67" t="s">
        <v>98</v>
      </c>
      <c r="B6" s="66" t="s">
        <v>16</v>
      </c>
      <c r="C6" s="66" t="s">
        <v>13</v>
      </c>
      <c r="D6" s="66" t="s">
        <v>18</v>
      </c>
      <c r="E6" s="66" t="s">
        <v>17</v>
      </c>
      <c r="F6" s="66" t="s">
        <v>52</v>
      </c>
      <c r="G6" s="66" t="s">
        <v>20</v>
      </c>
      <c r="H6" s="66" t="s">
        <v>53</v>
      </c>
    </row>
    <row r="7" spans="1:8" s="68" customFormat="1" ht="22.5" customHeight="1" x14ac:dyDescent="0.25">
      <c r="A7" s="70">
        <v>1</v>
      </c>
      <c r="B7" s="63"/>
      <c r="C7" s="64"/>
      <c r="D7" s="64"/>
      <c r="E7" s="64"/>
      <c r="F7" s="64"/>
      <c r="G7" s="64"/>
      <c r="H7" s="64"/>
    </row>
    <row r="8" spans="1:8" s="68" customFormat="1" ht="22.5" customHeight="1" x14ac:dyDescent="0.25">
      <c r="A8" s="70">
        <v>2</v>
      </c>
      <c r="B8" s="65"/>
      <c r="C8" s="64"/>
      <c r="D8" s="64"/>
      <c r="E8" s="64"/>
      <c r="F8" s="64"/>
      <c r="G8" s="64"/>
      <c r="H8" s="64"/>
    </row>
    <row r="9" spans="1:8" s="68" customFormat="1" ht="22.5" customHeight="1" x14ac:dyDescent="0.25">
      <c r="A9" s="70">
        <v>3</v>
      </c>
      <c r="B9" s="65"/>
      <c r="C9" s="64"/>
      <c r="D9" s="64"/>
      <c r="E9" s="64"/>
      <c r="F9" s="64"/>
      <c r="G9" s="64"/>
      <c r="H9" s="64"/>
    </row>
    <row r="10" spans="1:8" s="68" customFormat="1" ht="22.5" customHeight="1" x14ac:dyDescent="0.25">
      <c r="A10" s="70">
        <v>4</v>
      </c>
      <c r="B10" s="65"/>
      <c r="C10" s="64"/>
      <c r="D10" s="64"/>
      <c r="E10" s="64"/>
      <c r="F10" s="64"/>
      <c r="G10" s="64"/>
      <c r="H10" s="64"/>
    </row>
    <row r="11" spans="1:8" s="68" customFormat="1" ht="22.5" customHeight="1" x14ac:dyDescent="0.25">
      <c r="A11" s="70">
        <v>5</v>
      </c>
      <c r="B11" s="65"/>
      <c r="C11" s="64"/>
      <c r="D11" s="64"/>
      <c r="E11" s="64"/>
      <c r="F11" s="64"/>
      <c r="G11" s="64"/>
      <c r="H11" s="64"/>
    </row>
    <row r="12" spans="1:8" s="68" customFormat="1" ht="22.5" customHeight="1" x14ac:dyDescent="0.25">
      <c r="A12" s="70">
        <v>6</v>
      </c>
      <c r="B12" s="65"/>
      <c r="C12" s="64"/>
      <c r="D12" s="64"/>
      <c r="E12" s="64"/>
      <c r="F12" s="64"/>
      <c r="G12" s="64"/>
      <c r="H12" s="64"/>
    </row>
    <row r="13" spans="1:8" s="68" customFormat="1" ht="22.5" customHeight="1" x14ac:dyDescent="0.25">
      <c r="A13" s="70">
        <v>7</v>
      </c>
      <c r="B13" s="65"/>
      <c r="C13" s="64"/>
      <c r="D13" s="64"/>
      <c r="E13" s="64"/>
      <c r="F13" s="64"/>
      <c r="G13" s="64"/>
      <c r="H13" s="64"/>
    </row>
    <row r="14" spans="1:8" s="68" customFormat="1" ht="22.5" customHeight="1" x14ac:dyDescent="0.25">
      <c r="A14" s="70">
        <v>8</v>
      </c>
      <c r="B14" s="65"/>
      <c r="C14" s="64"/>
      <c r="D14" s="64"/>
      <c r="E14" s="64"/>
      <c r="F14" s="64"/>
      <c r="G14" s="64"/>
      <c r="H14" s="64"/>
    </row>
    <row r="15" spans="1:8" s="68" customFormat="1" ht="22.5" customHeight="1" x14ac:dyDescent="0.25">
      <c r="A15" s="70">
        <v>9</v>
      </c>
      <c r="B15" s="65"/>
      <c r="C15" s="64"/>
      <c r="D15" s="64"/>
      <c r="E15" s="64"/>
      <c r="F15" s="64"/>
      <c r="G15" s="64"/>
      <c r="H15" s="64"/>
    </row>
    <row r="16" spans="1:8" s="68" customFormat="1" ht="22.5" customHeight="1" x14ac:dyDescent="0.25">
      <c r="A16" s="70">
        <v>10</v>
      </c>
      <c r="B16" s="65"/>
      <c r="C16" s="64"/>
      <c r="D16" s="64"/>
      <c r="E16" s="64"/>
      <c r="F16" s="64"/>
      <c r="G16" s="64"/>
      <c r="H16" s="64"/>
    </row>
    <row r="17" spans="1:8" s="68" customFormat="1" ht="22.5" customHeight="1" x14ac:dyDescent="0.25">
      <c r="A17" s="70">
        <v>11</v>
      </c>
      <c r="B17" s="65"/>
      <c r="C17" s="64"/>
      <c r="D17" s="64"/>
      <c r="E17" s="64"/>
      <c r="F17" s="64"/>
      <c r="G17" s="64"/>
      <c r="H17" s="64"/>
    </row>
    <row r="18" spans="1:8" s="68" customFormat="1" ht="22.5" customHeight="1" x14ac:dyDescent="0.25">
      <c r="A18" s="70">
        <v>12</v>
      </c>
      <c r="B18" s="65"/>
      <c r="C18" s="64"/>
      <c r="D18" s="64"/>
      <c r="E18" s="64"/>
      <c r="F18" s="64"/>
      <c r="G18" s="64"/>
      <c r="H18" s="64"/>
    </row>
    <row r="19" spans="1:8" s="68" customFormat="1" ht="22.5" customHeight="1" x14ac:dyDescent="0.25">
      <c r="A19" s="70">
        <v>13</v>
      </c>
      <c r="B19" s="65"/>
      <c r="C19" s="64"/>
      <c r="D19" s="64"/>
      <c r="E19" s="64"/>
      <c r="F19" s="64"/>
      <c r="G19" s="64"/>
      <c r="H19" s="64"/>
    </row>
    <row r="20" spans="1:8" s="68" customFormat="1" ht="22.5" customHeight="1" x14ac:dyDescent="0.25">
      <c r="A20" s="70">
        <v>14</v>
      </c>
      <c r="B20" s="65"/>
      <c r="C20" s="64"/>
      <c r="D20" s="64"/>
      <c r="E20" s="64"/>
      <c r="F20" s="64"/>
      <c r="G20" s="64"/>
      <c r="H20" s="64"/>
    </row>
    <row r="21" spans="1:8" s="68" customFormat="1" ht="22.5" customHeight="1" x14ac:dyDescent="0.25">
      <c r="A21" s="70">
        <v>15</v>
      </c>
      <c r="B21" s="65"/>
      <c r="C21" s="64"/>
      <c r="D21" s="64"/>
      <c r="E21" s="64"/>
      <c r="F21" s="64"/>
      <c r="G21" s="64"/>
      <c r="H21" s="64"/>
    </row>
    <row r="22" spans="1:8" s="68" customFormat="1" ht="22.5" customHeight="1" x14ac:dyDescent="0.25">
      <c r="A22" s="70">
        <v>16</v>
      </c>
      <c r="B22" s="65"/>
      <c r="C22" s="64"/>
      <c r="D22" s="64"/>
      <c r="E22" s="64"/>
      <c r="F22" s="64"/>
      <c r="G22" s="64"/>
      <c r="H22" s="64"/>
    </row>
    <row r="23" spans="1:8" s="68" customFormat="1" ht="22.5" customHeight="1" x14ac:dyDescent="0.25">
      <c r="A23" s="70">
        <v>17</v>
      </c>
      <c r="B23" s="65"/>
      <c r="C23" s="64"/>
      <c r="D23" s="64"/>
      <c r="E23" s="64"/>
      <c r="F23" s="64"/>
      <c r="G23" s="64"/>
      <c r="H23" s="64"/>
    </row>
    <row r="24" spans="1:8" s="68" customFormat="1" ht="22.5" customHeight="1" x14ac:dyDescent="0.25">
      <c r="A24" s="70">
        <v>18</v>
      </c>
      <c r="B24" s="65"/>
      <c r="C24" s="64"/>
      <c r="D24" s="64"/>
      <c r="E24" s="64"/>
      <c r="F24" s="64"/>
      <c r="G24" s="64"/>
      <c r="H24" s="64"/>
    </row>
    <row r="25" spans="1:8" s="68" customFormat="1" ht="22.5" customHeight="1" x14ac:dyDescent="0.25">
      <c r="A25" s="70">
        <v>19</v>
      </c>
      <c r="B25" s="65"/>
      <c r="C25" s="64"/>
      <c r="D25" s="64"/>
      <c r="E25" s="64"/>
      <c r="F25" s="64"/>
      <c r="G25" s="64"/>
      <c r="H25" s="64"/>
    </row>
    <row r="26" spans="1:8" s="68" customFormat="1" ht="22.5" customHeight="1" x14ac:dyDescent="0.25">
      <c r="A26" s="70">
        <v>20</v>
      </c>
      <c r="B26" s="65"/>
      <c r="C26" s="64"/>
      <c r="D26" s="64"/>
      <c r="E26" s="64"/>
      <c r="F26" s="64"/>
      <c r="G26" s="64"/>
      <c r="H26" s="64"/>
    </row>
    <row r="27" spans="1:8" s="68" customFormat="1" ht="22.5" customHeight="1" x14ac:dyDescent="0.25">
      <c r="A27" s="70">
        <v>21</v>
      </c>
      <c r="B27" s="65"/>
      <c r="C27" s="64"/>
      <c r="D27" s="64"/>
      <c r="E27" s="64"/>
      <c r="F27" s="64"/>
      <c r="G27" s="64"/>
      <c r="H27" s="64"/>
    </row>
    <row r="28" spans="1:8" s="68" customFormat="1" ht="22.5" customHeight="1" x14ac:dyDescent="0.25">
      <c r="A28" s="70">
        <v>22</v>
      </c>
      <c r="B28" s="65"/>
      <c r="C28" s="64"/>
      <c r="D28" s="64"/>
      <c r="E28" s="64"/>
      <c r="F28" s="64"/>
      <c r="G28" s="64"/>
      <c r="H28" s="64"/>
    </row>
    <row r="29" spans="1:8" s="68" customFormat="1" ht="22.5" customHeight="1" x14ac:dyDescent="0.25">
      <c r="A29" s="70">
        <v>23</v>
      </c>
      <c r="B29" s="65"/>
      <c r="C29" s="64"/>
      <c r="D29" s="64"/>
      <c r="E29" s="64"/>
      <c r="F29" s="64"/>
      <c r="G29" s="64"/>
      <c r="H29" s="64"/>
    </row>
    <row r="30" spans="1:8" s="68" customFormat="1" ht="22.5" customHeight="1" x14ac:dyDescent="0.25">
      <c r="A30" s="70">
        <v>24</v>
      </c>
      <c r="B30" s="65"/>
      <c r="C30" s="64"/>
      <c r="D30" s="64"/>
      <c r="E30" s="64"/>
      <c r="F30" s="64"/>
      <c r="G30" s="64"/>
      <c r="H30" s="64"/>
    </row>
    <row r="31" spans="1:8" s="68" customFormat="1" ht="22.5" customHeight="1" x14ac:dyDescent="0.25">
      <c r="A31" s="70">
        <v>25</v>
      </c>
      <c r="B31" s="65"/>
      <c r="C31" s="64"/>
      <c r="D31" s="64"/>
      <c r="E31" s="64"/>
      <c r="F31" s="64"/>
      <c r="G31" s="64"/>
      <c r="H31" s="64"/>
    </row>
    <row r="32" spans="1:8" s="68" customFormat="1" ht="22.5" customHeight="1" x14ac:dyDescent="0.25">
      <c r="A32" s="70">
        <v>26</v>
      </c>
      <c r="B32" s="65"/>
      <c r="C32" s="64"/>
      <c r="D32" s="64"/>
      <c r="E32" s="64"/>
      <c r="F32" s="64"/>
      <c r="G32" s="64"/>
      <c r="H32" s="64"/>
    </row>
    <row r="33" spans="1:8" s="68" customFormat="1" ht="22.5" customHeight="1" x14ac:dyDescent="0.25">
      <c r="A33" s="70">
        <v>27</v>
      </c>
      <c r="B33" s="65"/>
      <c r="C33" s="64"/>
      <c r="D33" s="64"/>
      <c r="E33" s="64"/>
      <c r="F33" s="64"/>
      <c r="G33" s="64"/>
      <c r="H33" s="64"/>
    </row>
    <row r="34" spans="1:8" s="68" customFormat="1" ht="22.5" customHeight="1" x14ac:dyDescent="0.25">
      <c r="A34" s="70">
        <v>28</v>
      </c>
      <c r="B34" s="65"/>
      <c r="C34" s="64"/>
      <c r="D34" s="64"/>
      <c r="E34" s="64"/>
      <c r="F34" s="64"/>
      <c r="G34" s="64"/>
      <c r="H34" s="64"/>
    </row>
    <row r="35" spans="1:8" s="68" customFormat="1" ht="22.5" customHeight="1" x14ac:dyDescent="0.25">
      <c r="A35" s="70">
        <v>29</v>
      </c>
      <c r="B35" s="65"/>
      <c r="C35" s="64"/>
      <c r="D35" s="64"/>
      <c r="E35" s="64"/>
      <c r="F35" s="64"/>
      <c r="G35" s="64"/>
      <c r="H35" s="64"/>
    </row>
    <row r="36" spans="1:8" s="68" customFormat="1" ht="22.5" customHeight="1" x14ac:dyDescent="0.25">
      <c r="A36" s="70">
        <v>30</v>
      </c>
      <c r="B36" s="65"/>
      <c r="C36" s="64"/>
      <c r="D36" s="64"/>
      <c r="E36" s="64"/>
      <c r="F36" s="64"/>
      <c r="G36" s="64"/>
      <c r="H36" s="64"/>
    </row>
    <row r="37" spans="1:8" s="68" customFormat="1" ht="22.5" customHeight="1" x14ac:dyDescent="0.25">
      <c r="A37" s="70">
        <v>31</v>
      </c>
      <c r="B37" s="65"/>
      <c r="C37" s="64"/>
      <c r="D37" s="64"/>
      <c r="E37" s="64"/>
      <c r="F37" s="64"/>
      <c r="G37" s="64"/>
      <c r="H37" s="64"/>
    </row>
    <row r="38" spans="1:8" s="68" customFormat="1" ht="22.5" customHeight="1" x14ac:dyDescent="0.25">
      <c r="A38" s="70">
        <v>32</v>
      </c>
      <c r="B38" s="65"/>
      <c r="C38" s="64"/>
      <c r="D38" s="64"/>
      <c r="E38" s="64"/>
      <c r="F38" s="64"/>
      <c r="G38" s="64"/>
      <c r="H38" s="64"/>
    </row>
    <row r="39" spans="1:8" s="68" customFormat="1" ht="22.5" customHeight="1" x14ac:dyDescent="0.25">
      <c r="A39" s="70">
        <v>33</v>
      </c>
      <c r="B39" s="65"/>
      <c r="C39" s="64"/>
      <c r="D39" s="64"/>
      <c r="E39" s="64"/>
      <c r="F39" s="64"/>
      <c r="G39" s="64"/>
      <c r="H39" s="64"/>
    </row>
    <row r="40" spans="1:8" s="68" customFormat="1" ht="22.5" customHeight="1" x14ac:dyDescent="0.25">
      <c r="A40" s="70">
        <v>34</v>
      </c>
      <c r="B40" s="65"/>
      <c r="C40" s="64"/>
      <c r="D40" s="64"/>
      <c r="E40" s="64"/>
      <c r="F40" s="64"/>
      <c r="G40" s="64"/>
      <c r="H40" s="64"/>
    </row>
    <row r="41" spans="1:8" s="68" customFormat="1" ht="22.5" customHeight="1" x14ac:dyDescent="0.25">
      <c r="A41" s="70">
        <v>35</v>
      </c>
      <c r="B41" s="65"/>
      <c r="C41" s="64"/>
      <c r="D41" s="64"/>
      <c r="E41" s="64"/>
      <c r="F41" s="64"/>
      <c r="G41" s="64"/>
      <c r="H41" s="64"/>
    </row>
  </sheetData>
  <mergeCells count="3">
    <mergeCell ref="A1:B1"/>
    <mergeCell ref="A4:C4"/>
    <mergeCell ref="A2:C2"/>
  </mergeCells>
  <dataValidations count="2">
    <dataValidation type="list" allowBlank="1" showInputMessage="1" showErrorMessage="1" prompt="Vyplňte úkon a vyberte ze seznamu" sqref="H7:H41">
      <formula1>INDIRECT(VLOOKUP(F7,Ukon,2,FALSE))</formula1>
    </dataValidation>
    <dataValidation type="list" allowBlank="1" showInputMessage="1" showErrorMessage="1" prompt="Vyberte ze seznamu" sqref="F41">
      <formula1>UkonA</formula1>
    </dataValidation>
  </dataValidations>
  <pageMargins left="0.23622047244094491" right="0.23622047244094491" top="0.51181102362204722" bottom="0.55118110236220474" header="0.31496062992125984" footer="0.31496062992125984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ze seznamu">
          <x14:formula1>
            <xm:f>Seznamy!$A$2:$A$14</xm:f>
          </x14:formula1>
          <xm:sqref>F7:F40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7" sqref="A17"/>
    </sheetView>
  </sheetViews>
  <sheetFormatPr defaultRowHeight="13.2" x14ac:dyDescent="0.25"/>
  <cols>
    <col min="1" max="1" width="73.5546875" bestFit="1" customWidth="1"/>
    <col min="2" max="2" width="7.6640625" bestFit="1" customWidth="1"/>
    <col min="3" max="3" width="43.33203125" bestFit="1" customWidth="1"/>
    <col min="4" max="4" width="50" bestFit="1" customWidth="1"/>
    <col min="5" max="5" width="48.6640625" bestFit="1" customWidth="1"/>
    <col min="6" max="6" width="29.88671875" bestFit="1" customWidth="1"/>
    <col min="7" max="7" width="32.6640625" bestFit="1" customWidth="1"/>
    <col min="8" max="8" width="52.6640625" bestFit="1" customWidth="1"/>
    <col min="9" max="9" width="17.33203125" bestFit="1" customWidth="1"/>
    <col min="10" max="10" width="15.109375" bestFit="1" customWidth="1"/>
    <col min="11" max="11" width="17" bestFit="1" customWidth="1"/>
  </cols>
  <sheetData>
    <row r="1" spans="1:11" ht="13.8" x14ac:dyDescent="0.25">
      <c r="A1" s="8" t="s">
        <v>54</v>
      </c>
      <c r="B1" s="8"/>
      <c r="C1" s="8" t="s">
        <v>83</v>
      </c>
      <c r="D1" s="8" t="s">
        <v>84</v>
      </c>
      <c r="E1" s="8" t="s">
        <v>85</v>
      </c>
      <c r="F1" s="8" t="s">
        <v>86</v>
      </c>
      <c r="G1" s="8" t="s">
        <v>110</v>
      </c>
      <c r="H1" s="8" t="s">
        <v>87</v>
      </c>
      <c r="I1" s="8" t="s">
        <v>88</v>
      </c>
      <c r="J1" s="8" t="s">
        <v>89</v>
      </c>
      <c r="K1" s="8" t="s">
        <v>90</v>
      </c>
    </row>
    <row r="2" spans="1:11" ht="13.8" x14ac:dyDescent="0.25">
      <c r="A2" s="40" t="s">
        <v>99</v>
      </c>
      <c r="B2" s="40" t="s">
        <v>83</v>
      </c>
      <c r="C2" s="39" t="s">
        <v>24</v>
      </c>
      <c r="D2" s="39" t="s">
        <v>32</v>
      </c>
      <c r="E2" s="41" t="s">
        <v>55</v>
      </c>
      <c r="F2" s="39" t="s">
        <v>40</v>
      </c>
      <c r="G2" s="39" t="s">
        <v>48</v>
      </c>
      <c r="H2" s="39" t="s">
        <v>50</v>
      </c>
      <c r="I2" s="39" t="s">
        <v>21</v>
      </c>
      <c r="J2" s="39" t="s">
        <v>47</v>
      </c>
      <c r="K2" s="41" t="s">
        <v>81</v>
      </c>
    </row>
    <row r="3" spans="1:11" ht="13.8" x14ac:dyDescent="0.25">
      <c r="A3" s="40" t="s">
        <v>100</v>
      </c>
      <c r="B3" s="40" t="s">
        <v>83</v>
      </c>
      <c r="C3" s="39" t="s">
        <v>25</v>
      </c>
      <c r="D3" s="39" t="s">
        <v>33</v>
      </c>
      <c r="E3" s="41" t="s">
        <v>56</v>
      </c>
      <c r="F3" s="39" t="s">
        <v>41</v>
      </c>
      <c r="G3" s="39" t="s">
        <v>49</v>
      </c>
      <c r="H3" s="39" t="s">
        <v>51</v>
      </c>
      <c r="I3" s="39" t="s">
        <v>22</v>
      </c>
      <c r="K3" s="41" t="s">
        <v>82</v>
      </c>
    </row>
    <row r="4" spans="1:11" ht="13.8" x14ac:dyDescent="0.25">
      <c r="A4" s="40" t="s">
        <v>101</v>
      </c>
      <c r="B4" s="40"/>
      <c r="C4" s="39" t="s">
        <v>26</v>
      </c>
      <c r="D4" s="39" t="s">
        <v>34</v>
      </c>
      <c r="E4" s="41" t="s">
        <v>57</v>
      </c>
      <c r="F4" s="39" t="s">
        <v>42</v>
      </c>
      <c r="G4" s="76"/>
      <c r="I4" s="39" t="s">
        <v>23</v>
      </c>
    </row>
    <row r="5" spans="1:11" ht="13.8" x14ac:dyDescent="0.25">
      <c r="A5" s="40" t="s">
        <v>102</v>
      </c>
      <c r="B5" s="40" t="s">
        <v>85</v>
      </c>
      <c r="C5" s="39" t="s">
        <v>27</v>
      </c>
      <c r="D5" s="41" t="s">
        <v>62</v>
      </c>
      <c r="E5" s="41" t="s">
        <v>58</v>
      </c>
      <c r="F5" s="39" t="s">
        <v>43</v>
      </c>
      <c r="G5" s="76"/>
    </row>
    <row r="6" spans="1:11" ht="13.8" x14ac:dyDescent="0.25">
      <c r="A6" s="40" t="s">
        <v>103</v>
      </c>
      <c r="B6" s="40" t="s">
        <v>85</v>
      </c>
      <c r="C6" s="39" t="s">
        <v>28</v>
      </c>
      <c r="D6" s="41" t="s">
        <v>63</v>
      </c>
      <c r="E6" s="41" t="s">
        <v>59</v>
      </c>
      <c r="F6" s="39" t="s">
        <v>44</v>
      </c>
      <c r="G6" s="76"/>
    </row>
    <row r="7" spans="1:11" ht="13.8" x14ac:dyDescent="0.25">
      <c r="A7" s="40" t="s">
        <v>104</v>
      </c>
      <c r="B7" s="40"/>
      <c r="C7" s="39" t="s">
        <v>29</v>
      </c>
      <c r="D7" s="41" t="s">
        <v>64</v>
      </c>
      <c r="E7" s="41" t="s">
        <v>60</v>
      </c>
      <c r="F7" s="39" t="s">
        <v>45</v>
      </c>
      <c r="G7" s="76"/>
    </row>
    <row r="8" spans="1:11" ht="13.8" x14ac:dyDescent="0.25">
      <c r="A8" s="40" t="s">
        <v>105</v>
      </c>
      <c r="B8" s="40" t="s">
        <v>84</v>
      </c>
      <c r="C8" s="39" t="s">
        <v>30</v>
      </c>
      <c r="D8" s="41" t="s">
        <v>65</v>
      </c>
      <c r="E8" s="41" t="s">
        <v>61</v>
      </c>
      <c r="F8" s="39" t="s">
        <v>46</v>
      </c>
      <c r="G8" s="76"/>
    </row>
    <row r="9" spans="1:11" ht="13.8" x14ac:dyDescent="0.25">
      <c r="A9" s="40" t="s">
        <v>106</v>
      </c>
      <c r="B9" s="40" t="s">
        <v>86</v>
      </c>
      <c r="C9" s="39" t="s">
        <v>31</v>
      </c>
      <c r="D9" s="41" t="s">
        <v>66</v>
      </c>
      <c r="E9" s="41" t="s">
        <v>73</v>
      </c>
      <c r="F9" s="39" t="s">
        <v>35</v>
      </c>
      <c r="G9" s="76"/>
    </row>
    <row r="10" spans="1:11" ht="13.8" x14ac:dyDescent="0.25">
      <c r="A10" s="40" t="s">
        <v>107</v>
      </c>
      <c r="B10" s="75" t="s">
        <v>110</v>
      </c>
      <c r="D10" s="41" t="s">
        <v>67</v>
      </c>
      <c r="E10" s="41" t="s">
        <v>74</v>
      </c>
      <c r="F10" s="39" t="s">
        <v>36</v>
      </c>
      <c r="G10" s="76"/>
    </row>
    <row r="11" spans="1:11" ht="13.8" x14ac:dyDescent="0.25">
      <c r="A11" s="40" t="s">
        <v>108</v>
      </c>
      <c r="B11" s="40" t="s">
        <v>88</v>
      </c>
      <c r="D11" s="41" t="s">
        <v>68</v>
      </c>
      <c r="E11" s="41" t="s">
        <v>75</v>
      </c>
      <c r="F11" s="42" t="s">
        <v>80</v>
      </c>
      <c r="G11" s="77"/>
    </row>
    <row r="12" spans="1:11" ht="13.8" x14ac:dyDescent="0.25">
      <c r="A12" s="40" t="s">
        <v>109</v>
      </c>
      <c r="B12" s="40" t="s">
        <v>87</v>
      </c>
      <c r="D12" s="41" t="s">
        <v>69</v>
      </c>
      <c r="E12" s="41" t="s">
        <v>76</v>
      </c>
      <c r="F12" s="39" t="s">
        <v>37</v>
      </c>
      <c r="G12" s="76"/>
    </row>
    <row r="13" spans="1:11" ht="13.8" x14ac:dyDescent="0.25">
      <c r="A13" s="40" t="s">
        <v>0</v>
      </c>
      <c r="B13" s="40" t="s">
        <v>89</v>
      </c>
      <c r="D13" s="41" t="s">
        <v>70</v>
      </c>
      <c r="E13" s="41" t="s">
        <v>77</v>
      </c>
      <c r="F13" s="39" t="s">
        <v>38</v>
      </c>
      <c r="G13" s="76"/>
    </row>
    <row r="14" spans="1:11" ht="13.8" x14ac:dyDescent="0.25">
      <c r="A14" s="40" t="s">
        <v>1</v>
      </c>
      <c r="B14" s="40" t="s">
        <v>90</v>
      </c>
      <c r="D14" s="41" t="s">
        <v>71</v>
      </c>
      <c r="E14" s="41" t="s">
        <v>78</v>
      </c>
      <c r="F14" s="39" t="s">
        <v>39</v>
      </c>
      <c r="G14" s="76"/>
    </row>
    <row r="15" spans="1:11" x14ac:dyDescent="0.25">
      <c r="D15" s="41" t="s">
        <v>72</v>
      </c>
      <c r="E15" s="41" t="s">
        <v>79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Výpočet odměny</vt:lpstr>
      <vt:lpstr>Přehled práce</vt:lpstr>
      <vt:lpstr>Seznamy</vt:lpstr>
      <vt:lpstr>borhak</vt:lpstr>
      <vt:lpstr>dobirak</vt:lpstr>
      <vt:lpstr>hrazda</vt:lpstr>
      <vt:lpstr>kniha</vt:lpstr>
      <vt:lpstr>krabice</vt:lpstr>
      <vt:lpstr>retez</vt:lpstr>
      <vt:lpstr>slkruh</vt:lpstr>
      <vt:lpstr>stkruh</vt:lpstr>
      <vt:lpstr>tyc</vt:lpstr>
      <vt:lpstr>Ukon</vt:lpstr>
    </vt:vector>
  </TitlesOfParts>
  <Company>jr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Valentova</cp:lastModifiedBy>
  <cp:lastPrinted>2018-08-27T22:35:13Z</cp:lastPrinted>
  <dcterms:created xsi:type="dcterms:W3CDTF">2006-11-10T10:34:21Z</dcterms:created>
  <dcterms:modified xsi:type="dcterms:W3CDTF">2018-12-05T07:56:55Z</dcterms:modified>
</cp:coreProperties>
</file>