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120" yWindow="105" windowWidth="15180" windowHeight="8835" tabRatio="767" activeTab="17"/>
  </bookViews>
  <sheets>
    <sheet name="Chlapci D" sheetId="1" r:id="rId1"/>
    <sheet name="Sheet2" sheetId="14" state="hidden" r:id="rId2"/>
    <sheet name="Sheet1" sheetId="13" state="hidden" r:id="rId3"/>
    <sheet name="Chlapci C" sheetId="5" r:id="rId4"/>
    <sheet name="Chlapci B" sheetId="3" r:id="rId5"/>
    <sheet name="Chlapci A" sheetId="7" r:id="rId6"/>
    <sheet name="Chlapci J" sheetId="21" r:id="rId7"/>
    <sheet name="Dívky D" sheetId="8" r:id="rId8"/>
    <sheet name="Dívky C" sheetId="6" r:id="rId9"/>
    <sheet name="Dívky B" sheetId="4" r:id="rId10"/>
    <sheet name="Dívky A" sheetId="2" r:id="rId11"/>
    <sheet name="Dívky J" sheetId="22" r:id="rId12"/>
    <sheet name="muzi+zeny" sheetId="19" r:id="rId13"/>
    <sheet name="Chlapci E" sheetId="9" state="hidden" r:id="rId14"/>
    <sheet name="Dívky E" sheetId="10" state="hidden" r:id="rId15"/>
    <sheet name="Muži" sheetId="11" state="hidden" r:id="rId16"/>
    <sheet name="Ženy" sheetId="12" state="hidden" r:id="rId17"/>
    <sheet name="Nominační závod" sheetId="20" r:id="rId18"/>
    <sheet name="Nominace" sheetId="24" r:id="rId19"/>
  </sheets>
  <definedNames>
    <definedName name="_xlnm.Print_Area" localSheetId="10">'Dívky A'!$B$1:$H$35</definedName>
    <definedName name="_xlnm.Print_Area" localSheetId="9">'Dívky B'!$B$1:$H$35</definedName>
    <definedName name="_xlnm.Print_Area" localSheetId="8">'Dívky C'!$B$1:$H$36</definedName>
    <definedName name="_xlnm.Print_Area" localSheetId="7">'Dívky D'!$B$1:$H$36</definedName>
    <definedName name="_xlnm.Print_Area" localSheetId="14">'Dívky E'!$B$1:$H$37</definedName>
    <definedName name="_xlnm.Print_Area" localSheetId="5">'Chlapci A'!$B$1:$H$37</definedName>
    <definedName name="_xlnm.Print_Area" localSheetId="4">'Chlapci B'!$B$1:$H$35</definedName>
    <definedName name="_xlnm.Print_Area" localSheetId="3">'Chlapci C'!$B$1:$H$36</definedName>
    <definedName name="_xlnm.Print_Area" localSheetId="0">'Chlapci D'!$B$1:$H$35</definedName>
    <definedName name="_xlnm.Print_Area" localSheetId="13">'Chlapci E'!$B$1:$H$37</definedName>
    <definedName name="_xlnm.Print_Area" localSheetId="12">'muzi+zeny'!$B$1:$H$36</definedName>
    <definedName name="_xlnm.Print_Area" localSheetId="15">Muži!$A$1:$H$35</definedName>
    <definedName name="_xlnm.Print_Area" localSheetId="16">Ženy!$B$1:$H$35</definedName>
    <definedName name="Z_24337E9D_CAAF_4F71_9319_85F01C0CC7A5_.wvu.PrintArea" localSheetId="10" hidden="1">'Dívky A'!$B$1:$H$35</definedName>
    <definedName name="Z_24337E9D_CAAF_4F71_9319_85F01C0CC7A5_.wvu.PrintArea" localSheetId="9" hidden="1">'Dívky B'!$B$1:$H$35</definedName>
    <definedName name="Z_24337E9D_CAAF_4F71_9319_85F01C0CC7A5_.wvu.PrintArea" localSheetId="8" hidden="1">'Dívky C'!$B$1:$H$35</definedName>
    <definedName name="Z_24337E9D_CAAF_4F71_9319_85F01C0CC7A5_.wvu.PrintArea" localSheetId="7" hidden="1">'Dívky D'!$B$1:$H$35</definedName>
    <definedName name="Z_24337E9D_CAAF_4F71_9319_85F01C0CC7A5_.wvu.PrintArea" localSheetId="14" hidden="1">'Dívky E'!$B$1:$H$37</definedName>
    <definedName name="Z_24337E9D_CAAF_4F71_9319_85F01C0CC7A5_.wvu.PrintArea" localSheetId="5" hidden="1">'Chlapci A'!$B$1:$H$36</definedName>
    <definedName name="Z_24337E9D_CAAF_4F71_9319_85F01C0CC7A5_.wvu.PrintArea" localSheetId="4" hidden="1">'Chlapci B'!$B$1:$H$35</definedName>
    <definedName name="Z_24337E9D_CAAF_4F71_9319_85F01C0CC7A5_.wvu.PrintArea" localSheetId="3" hidden="1">'Chlapci C'!$B$1:$H$36</definedName>
    <definedName name="Z_24337E9D_CAAF_4F71_9319_85F01C0CC7A5_.wvu.PrintArea" localSheetId="0" hidden="1">'Chlapci D'!$B$1:$H$35</definedName>
    <definedName name="Z_24337E9D_CAAF_4F71_9319_85F01C0CC7A5_.wvu.PrintArea" localSheetId="13" hidden="1">'Chlapci E'!$B$1:$H$37</definedName>
    <definedName name="Z_24337E9D_CAAF_4F71_9319_85F01C0CC7A5_.wvu.PrintArea" localSheetId="12" hidden="1">'muzi+zeny'!$B$1:$H$35</definedName>
    <definedName name="Z_24337E9D_CAAF_4F71_9319_85F01C0CC7A5_.wvu.PrintArea" localSheetId="15" hidden="1">Muži!$B$1:$H$35</definedName>
    <definedName name="Z_24337E9D_CAAF_4F71_9319_85F01C0CC7A5_.wvu.PrintArea" localSheetId="16" hidden="1">Ženy!$B$1:$H$35</definedName>
    <definedName name="Z_24337E9D_CAAF_4F71_9319_85F01C0CC7A5_.wvu.Rows" localSheetId="10" hidden="1">'Dívky A'!$20:$32</definedName>
    <definedName name="Z_24337E9D_CAAF_4F71_9319_85F01C0CC7A5_.wvu.Rows" localSheetId="9" hidden="1">'Dívky B'!$22:$32</definedName>
    <definedName name="Z_24337E9D_CAAF_4F71_9319_85F01C0CC7A5_.wvu.Rows" localSheetId="8" hidden="1">'Dívky C'!$19:$32</definedName>
    <definedName name="Z_24337E9D_CAAF_4F71_9319_85F01C0CC7A5_.wvu.Rows" localSheetId="7" hidden="1">'Dívky D'!$14:$32</definedName>
    <definedName name="Z_24337E9D_CAAF_4F71_9319_85F01C0CC7A5_.wvu.Rows" localSheetId="5" hidden="1">'Chlapci A'!$17:$32</definedName>
    <definedName name="Z_24337E9D_CAAF_4F71_9319_85F01C0CC7A5_.wvu.Rows" localSheetId="4" hidden="1">'Chlapci B'!$18:$32</definedName>
    <definedName name="Z_24337E9D_CAAF_4F71_9319_85F01C0CC7A5_.wvu.Rows" localSheetId="3" hidden="1">'Chlapci C'!$19:$32</definedName>
    <definedName name="Z_24337E9D_CAAF_4F71_9319_85F01C0CC7A5_.wvu.Rows" localSheetId="0" hidden="1">'Chlapci D'!$20:$32</definedName>
    <definedName name="Z_24337E9D_CAAF_4F71_9319_85F01C0CC7A5_.wvu.Rows" localSheetId="12" hidden="1">'muzi+zeny'!$17:$32</definedName>
    <definedName name="Z_24337E9D_CAAF_4F71_9319_85F01C0CC7A5_.wvu.Rows" localSheetId="16" hidden="1">Ženy!$16:$32</definedName>
    <definedName name="Z_E7BD43F7_5006_496A_8726_ED0435042E86_.wvu.PrintArea" localSheetId="10" hidden="1">'Dívky A'!$B$1:$H$35</definedName>
    <definedName name="Z_E7BD43F7_5006_496A_8726_ED0435042E86_.wvu.PrintArea" localSheetId="9" hidden="1">'Dívky B'!$B$1:$H$35</definedName>
    <definedName name="Z_E7BD43F7_5006_496A_8726_ED0435042E86_.wvu.PrintArea" localSheetId="8" hidden="1">'Dívky C'!$B$1:$H$35</definedName>
    <definedName name="Z_E7BD43F7_5006_496A_8726_ED0435042E86_.wvu.PrintArea" localSheetId="7" hidden="1">'Dívky D'!$B$1:$H$35</definedName>
    <definedName name="Z_E7BD43F7_5006_496A_8726_ED0435042E86_.wvu.PrintArea" localSheetId="14" hidden="1">'Dívky E'!$B$1:$H$37</definedName>
    <definedName name="Z_E7BD43F7_5006_496A_8726_ED0435042E86_.wvu.PrintArea" localSheetId="5" hidden="1">'Chlapci A'!$B$1:$H$36</definedName>
    <definedName name="Z_E7BD43F7_5006_496A_8726_ED0435042E86_.wvu.PrintArea" localSheetId="4" hidden="1">'Chlapci B'!$B$1:$H$35</definedName>
    <definedName name="Z_E7BD43F7_5006_496A_8726_ED0435042E86_.wvu.PrintArea" localSheetId="3" hidden="1">'Chlapci C'!$B$1:$H$36</definedName>
    <definedName name="Z_E7BD43F7_5006_496A_8726_ED0435042E86_.wvu.PrintArea" localSheetId="0" hidden="1">'Chlapci D'!$B$1:$H$35</definedName>
    <definedName name="Z_E7BD43F7_5006_496A_8726_ED0435042E86_.wvu.PrintArea" localSheetId="13" hidden="1">'Chlapci E'!$B$1:$H$37</definedName>
    <definedName name="Z_E7BD43F7_5006_496A_8726_ED0435042E86_.wvu.PrintArea" localSheetId="12" hidden="1">'muzi+zeny'!$B$1:$H$35</definedName>
    <definedName name="Z_E7BD43F7_5006_496A_8726_ED0435042E86_.wvu.PrintArea" localSheetId="15" hidden="1">Muži!$B$1:$H$37</definedName>
    <definedName name="Z_E7BD43F7_5006_496A_8726_ED0435042E86_.wvu.PrintArea" localSheetId="16" hidden="1">Ženy!$B$1:$H$37</definedName>
    <definedName name="Z_E7BD43F7_5006_496A_8726_ED0435042E86_.wvu.Rows" localSheetId="10" hidden="1">'Dívky A'!$20:$32</definedName>
    <definedName name="Z_E7BD43F7_5006_496A_8726_ED0435042E86_.wvu.Rows" localSheetId="9" hidden="1">'Dívky B'!$22:$32</definedName>
    <definedName name="Z_E7BD43F7_5006_496A_8726_ED0435042E86_.wvu.Rows" localSheetId="8" hidden="1">'Dívky C'!$19:$32</definedName>
    <definedName name="Z_E7BD43F7_5006_496A_8726_ED0435042E86_.wvu.Rows" localSheetId="7" hidden="1">'Dívky D'!$14:$32</definedName>
    <definedName name="Z_E7BD43F7_5006_496A_8726_ED0435042E86_.wvu.Rows" localSheetId="5" hidden="1">'Chlapci A'!$17:$32</definedName>
    <definedName name="Z_E7BD43F7_5006_496A_8726_ED0435042E86_.wvu.Rows" localSheetId="4" hidden="1">'Chlapci B'!$18:$32</definedName>
    <definedName name="Z_E7BD43F7_5006_496A_8726_ED0435042E86_.wvu.Rows" localSheetId="3" hidden="1">'Chlapci C'!$19:$32</definedName>
    <definedName name="Z_E7BD43F7_5006_496A_8726_ED0435042E86_.wvu.Rows" localSheetId="0" hidden="1">'Chlapci D'!$20:$32</definedName>
    <definedName name="Z_E7BD43F7_5006_496A_8726_ED0435042E86_.wvu.Rows" localSheetId="12" hidden="1">'muzi+zeny'!$17:$32</definedName>
    <definedName name="Z_EFF4E646_1494_4DFE_904F_D5BC404322CD_.wvu.PrintArea" localSheetId="10" hidden="1">'Dívky A'!$B$1:$H$37</definedName>
    <definedName name="Z_EFF4E646_1494_4DFE_904F_D5BC404322CD_.wvu.PrintArea" localSheetId="9" hidden="1">'Dívky B'!$B$1:$H$37</definedName>
    <definedName name="Z_EFF4E646_1494_4DFE_904F_D5BC404322CD_.wvu.PrintArea" localSheetId="8" hidden="1">'Dívky C'!$B$1:$H$37</definedName>
    <definedName name="Z_EFF4E646_1494_4DFE_904F_D5BC404322CD_.wvu.PrintArea" localSheetId="7" hidden="1">'Dívky D'!$B$1:$H$37</definedName>
    <definedName name="Z_EFF4E646_1494_4DFE_904F_D5BC404322CD_.wvu.PrintArea" localSheetId="14" hidden="1">'Dívky E'!$B$1:$H$37</definedName>
    <definedName name="Z_EFF4E646_1494_4DFE_904F_D5BC404322CD_.wvu.PrintArea" localSheetId="5" hidden="1">'Chlapci A'!$B$1:$H$38</definedName>
    <definedName name="Z_EFF4E646_1494_4DFE_904F_D5BC404322CD_.wvu.PrintArea" localSheetId="4" hidden="1">'Chlapci B'!$B$1:$H$37</definedName>
    <definedName name="Z_EFF4E646_1494_4DFE_904F_D5BC404322CD_.wvu.PrintArea" localSheetId="3" hidden="1">'Chlapci C'!$B$1:$H$37</definedName>
    <definedName name="Z_EFF4E646_1494_4DFE_904F_D5BC404322CD_.wvu.PrintArea" localSheetId="0" hidden="1">'Chlapci D'!$B$1:$H$37</definedName>
    <definedName name="Z_EFF4E646_1494_4DFE_904F_D5BC404322CD_.wvu.PrintArea" localSheetId="13" hidden="1">'Chlapci E'!$B$1:$H$37</definedName>
    <definedName name="Z_EFF4E646_1494_4DFE_904F_D5BC404322CD_.wvu.PrintArea" localSheetId="12" hidden="1">'muzi+zeny'!$B$1:$H$37</definedName>
    <definedName name="Z_EFF4E646_1494_4DFE_904F_D5BC404322CD_.wvu.PrintArea" localSheetId="15" hidden="1">Muži!$B$1:$H$37</definedName>
    <definedName name="Z_EFF4E646_1494_4DFE_904F_D5BC404322CD_.wvu.PrintArea" localSheetId="16" hidden="1">Ženy!$B$1:$H$37</definedName>
  </definedNames>
  <calcPr calcId="125725" iterate="1" iterateCount="1"/>
  <customWorkbookViews>
    <customWorkbookView name="Lumír Návrat - vlastní zobrazení" guid="{24337E9D-CAAF-4F71-9319-85F01C0CC7A5}" mergeInterval="0" personalView="1" maximized="1" xWindow="1" yWindow="1" windowWidth="1400" windowHeight="830" tabRatio="767" activeSheetId="12" showComments="commIndAndComment"/>
    <customWorkbookView name="Lumír Návrat - Personal View" guid="{E7BD43F7-5006-496A-8726-ED0435042E86}" mergeInterval="0" personalView="1" maximized="1" xWindow="1" yWindow="1" windowWidth="1400" windowHeight="833" tabRatio="767" activeSheetId="2"/>
    <customWorkbookView name="Milada Píšová - vlastní zobrazení" guid="{3E5CAAD1-D277-4283-B5FA-FCBA7A9C6E79}" mergeInterval="0" personalView="1" maximized="1" windowWidth="1276" windowHeight="608" tabRatio="767" activeSheetId="3"/>
    <customWorkbookView name="Ing. Lumír Návrat - vlastní zobrazení" guid="{EFF4E646-1494-4DFE-904F-D5BC404322CD}" mergeInterval="0" personalView="1" maximized="1" windowWidth="1191" windowHeight="885" tabRatio="767" activeSheetId="2"/>
  </customWorkbookViews>
</workbook>
</file>

<file path=xl/calcChain.xml><?xml version="1.0" encoding="utf-8"?>
<calcChain xmlns="http://schemas.openxmlformats.org/spreadsheetml/2006/main">
  <c r="J12" i="5"/>
  <c r="J10"/>
  <c r="J13"/>
  <c r="J1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H10" i="6" l="1"/>
  <c r="H11"/>
  <c r="H10" i="8"/>
  <c r="H11"/>
  <c r="H12"/>
  <c r="J71" i="19" l="1"/>
  <c r="H71" s="1"/>
  <c r="B71"/>
  <c r="J70"/>
  <c r="H70"/>
  <c r="B70"/>
  <c r="J69"/>
  <c r="H69" s="1"/>
  <c r="B69"/>
  <c r="J68"/>
  <c r="H68" s="1"/>
  <c r="B68"/>
  <c r="J67"/>
  <c r="H67" s="1"/>
  <c r="B67"/>
  <c r="J66"/>
  <c r="H66" s="1"/>
  <c r="B66"/>
  <c r="J65"/>
  <c r="H65" s="1"/>
  <c r="B65"/>
  <c r="J64"/>
  <c r="H64" s="1"/>
  <c r="B64"/>
  <c r="J63"/>
  <c r="H63" s="1"/>
  <c r="B63"/>
  <c r="J62"/>
  <c r="H62"/>
  <c r="B62"/>
  <c r="J61"/>
  <c r="H61" s="1"/>
  <c r="B61"/>
  <c r="J60"/>
  <c r="H60" s="1"/>
  <c r="B60"/>
  <c r="J59"/>
  <c r="H59" s="1"/>
  <c r="B59"/>
  <c r="J58"/>
  <c r="H58" s="1"/>
  <c r="B58"/>
  <c r="J57"/>
  <c r="H57" s="1"/>
  <c r="B57"/>
  <c r="J56"/>
  <c r="H56" s="1"/>
  <c r="B56"/>
  <c r="J55"/>
  <c r="H55" s="1"/>
  <c r="B55"/>
  <c r="J54"/>
  <c r="H54"/>
  <c r="B54"/>
  <c r="J53"/>
  <c r="H53" s="1"/>
  <c r="B53"/>
  <c r="J52"/>
  <c r="H52" s="1"/>
  <c r="J51"/>
  <c r="H51" s="1"/>
  <c r="J50"/>
  <c r="H50" s="1"/>
  <c r="J49"/>
  <c r="H49" s="1"/>
  <c r="B48"/>
  <c r="A48"/>
  <c r="B5" i="22"/>
  <c r="B1"/>
  <c r="B5" i="2"/>
  <c r="B1"/>
  <c r="B5" i="4"/>
  <c r="B1"/>
  <c r="B5" i="6"/>
  <c r="B1"/>
  <c r="B5" i="8"/>
  <c r="B1"/>
  <c r="B5" i="21"/>
  <c r="B1"/>
  <c r="B5" i="7"/>
  <c r="B1"/>
  <c r="B1" i="3"/>
  <c r="B5"/>
  <c r="J10" i="8" l="1"/>
  <c r="J14"/>
  <c r="J15"/>
  <c r="J16"/>
  <c r="J17"/>
  <c r="J18"/>
  <c r="H18" s="1"/>
  <c r="J19"/>
  <c r="H19" s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11" i="21"/>
  <c r="L12"/>
  <c r="L13"/>
  <c r="L14"/>
  <c r="L15"/>
  <c r="L16"/>
  <c r="L17"/>
  <c r="L10"/>
  <c r="L12" i="7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J14" i="3"/>
  <c r="J15"/>
  <c r="H15" s="1"/>
  <c r="J16"/>
  <c r="J17"/>
  <c r="J18"/>
  <c r="H18" s="1"/>
  <c r="J19"/>
  <c r="H19" s="1"/>
  <c r="H19" i="5"/>
  <c r="J17" i="1"/>
  <c r="H17" s="1"/>
  <c r="J18"/>
  <c r="H18" s="1"/>
  <c r="J19"/>
  <c r="H19" s="1"/>
  <c r="B19" s="1"/>
  <c r="J32" i="22"/>
  <c r="H32" s="1"/>
  <c r="B32"/>
  <c r="J31"/>
  <c r="H31"/>
  <c r="B31"/>
  <c r="J30"/>
  <c r="H30" s="1"/>
  <c r="B30"/>
  <c r="J29"/>
  <c r="H29"/>
  <c r="B29"/>
  <c r="J28"/>
  <c r="H28" s="1"/>
  <c r="B28"/>
  <c r="J27"/>
  <c r="H27"/>
  <c r="B27"/>
  <c r="J26"/>
  <c r="H26" s="1"/>
  <c r="B26"/>
  <c r="J25"/>
  <c r="H25"/>
  <c r="B25"/>
  <c r="J24"/>
  <c r="H24" s="1"/>
  <c r="B24"/>
  <c r="J23"/>
  <c r="H23"/>
  <c r="B23"/>
  <c r="J22"/>
  <c r="H22" s="1"/>
  <c r="B22"/>
  <c r="J21"/>
  <c r="H21"/>
  <c r="B21"/>
  <c r="J20"/>
  <c r="H20" s="1"/>
  <c r="B20"/>
  <c r="J19"/>
  <c r="H19"/>
  <c r="B19"/>
  <c r="J18"/>
  <c r="H18" s="1"/>
  <c r="B18"/>
  <c r="J17"/>
  <c r="H17"/>
  <c r="B17"/>
  <c r="J16"/>
  <c r="H16" s="1"/>
  <c r="B16"/>
  <c r="J15"/>
  <c r="H15" s="1"/>
  <c r="J14"/>
  <c r="H14" s="1"/>
  <c r="J13"/>
  <c r="H13" s="1"/>
  <c r="B13" s="1"/>
  <c r="J12"/>
  <c r="H12" s="1"/>
  <c r="J10"/>
  <c r="H10" s="1"/>
  <c r="J11"/>
  <c r="H11" s="1"/>
  <c r="B9"/>
  <c r="A9"/>
  <c r="J32" i="21"/>
  <c r="H32" s="1"/>
  <c r="B32"/>
  <c r="J31"/>
  <c r="H31" s="1"/>
  <c r="B31"/>
  <c r="J30"/>
  <c r="H30"/>
  <c r="B30"/>
  <c r="J29"/>
  <c r="H29" s="1"/>
  <c r="B29"/>
  <c r="J28"/>
  <c r="H28" s="1"/>
  <c r="B28"/>
  <c r="J27"/>
  <c r="H27" s="1"/>
  <c r="B27"/>
  <c r="J26"/>
  <c r="H26"/>
  <c r="B26"/>
  <c r="J25"/>
  <c r="H25"/>
  <c r="B25"/>
  <c r="J24"/>
  <c r="H24" s="1"/>
  <c r="B24"/>
  <c r="J23"/>
  <c r="H23" s="1"/>
  <c r="B23"/>
  <c r="J22"/>
  <c r="H22"/>
  <c r="B22"/>
  <c r="J21"/>
  <c r="H21"/>
  <c r="B21"/>
  <c r="J20"/>
  <c r="H20" s="1"/>
  <c r="B20"/>
  <c r="J19"/>
  <c r="H19" s="1"/>
  <c r="B19"/>
  <c r="J18"/>
  <c r="H18"/>
  <c r="B18"/>
  <c r="J17"/>
  <c r="H17" s="1"/>
  <c r="J16"/>
  <c r="H16" s="1"/>
  <c r="J15"/>
  <c r="H15" s="1"/>
  <c r="B15" s="1"/>
  <c r="J14"/>
  <c r="H14" s="1"/>
  <c r="B14" s="1"/>
  <c r="J13"/>
  <c r="H13" s="1"/>
  <c r="J12"/>
  <c r="H12" s="1"/>
  <c r="J11"/>
  <c r="H11" s="1"/>
  <c r="B11" s="1"/>
  <c r="J10"/>
  <c r="H10" s="1"/>
  <c r="B9"/>
  <c r="A9"/>
  <c r="B5" i="5"/>
  <c r="B1"/>
  <c r="J16" i="19"/>
  <c r="H16" s="1"/>
  <c r="J10"/>
  <c r="H10" s="1"/>
  <c r="J18"/>
  <c r="H18" s="1"/>
  <c r="J17"/>
  <c r="H17" s="1"/>
  <c r="A9"/>
  <c r="B9"/>
  <c r="J11"/>
  <c r="H11" s="1"/>
  <c r="J13"/>
  <c r="H13" s="1"/>
  <c r="J12"/>
  <c r="H12" s="1"/>
  <c r="J14"/>
  <c r="H14" s="1"/>
  <c r="J15"/>
  <c r="H15" s="1"/>
  <c r="B15" s="1"/>
  <c r="B19"/>
  <c r="J19"/>
  <c r="H19" s="1"/>
  <c r="B20"/>
  <c r="J20"/>
  <c r="H20" s="1"/>
  <c r="B21"/>
  <c r="J21"/>
  <c r="H21"/>
  <c r="B22"/>
  <c r="J22"/>
  <c r="H22"/>
  <c r="B23"/>
  <c r="J23"/>
  <c r="H23" s="1"/>
  <c r="B24"/>
  <c r="J24"/>
  <c r="H24" s="1"/>
  <c r="B25"/>
  <c r="J25"/>
  <c r="H25"/>
  <c r="B26"/>
  <c r="J26"/>
  <c r="H26"/>
  <c r="B27"/>
  <c r="J27"/>
  <c r="H27" s="1"/>
  <c r="B28"/>
  <c r="J28"/>
  <c r="H28" s="1"/>
  <c r="B29"/>
  <c r="J29"/>
  <c r="H29"/>
  <c r="B30"/>
  <c r="J30"/>
  <c r="H30"/>
  <c r="B31"/>
  <c r="J31"/>
  <c r="H31" s="1"/>
  <c r="B32"/>
  <c r="J32"/>
  <c r="H32" s="1"/>
  <c r="J17" i="7"/>
  <c r="H17" s="1"/>
  <c r="J10"/>
  <c r="H10" s="1"/>
  <c r="J15"/>
  <c r="H15" s="1"/>
  <c r="B15" s="1"/>
  <c r="H17" i="5"/>
  <c r="H10"/>
  <c r="H11"/>
  <c r="H12"/>
  <c r="H13"/>
  <c r="H16"/>
  <c r="A9" i="12"/>
  <c r="B9"/>
  <c r="J10"/>
  <c r="J11"/>
  <c r="J13"/>
  <c r="J12"/>
  <c r="J14"/>
  <c r="J15"/>
  <c r="B16"/>
  <c r="J16"/>
  <c r="H16" s="1"/>
  <c r="B17"/>
  <c r="J17"/>
  <c r="H17" s="1"/>
  <c r="B18"/>
  <c r="J18"/>
  <c r="H18"/>
  <c r="B19"/>
  <c r="J19"/>
  <c r="H19"/>
  <c r="B20"/>
  <c r="J20"/>
  <c r="H20" s="1"/>
  <c r="B21"/>
  <c r="J21"/>
  <c r="H21" s="1"/>
  <c r="B22"/>
  <c r="J22"/>
  <c r="H22"/>
  <c r="B23"/>
  <c r="J23"/>
  <c r="H23"/>
  <c r="B24"/>
  <c r="J24"/>
  <c r="H24" s="1"/>
  <c r="B25"/>
  <c r="J25"/>
  <c r="H25" s="1"/>
  <c r="B26"/>
  <c r="J26"/>
  <c r="H26"/>
  <c r="B27"/>
  <c r="J27"/>
  <c r="H27"/>
  <c r="B28"/>
  <c r="J28"/>
  <c r="H28" s="1"/>
  <c r="B29"/>
  <c r="J29"/>
  <c r="H29" s="1"/>
  <c r="B30"/>
  <c r="J30"/>
  <c r="H30"/>
  <c r="B31"/>
  <c r="J31"/>
  <c r="H31"/>
  <c r="B32"/>
  <c r="J32"/>
  <c r="H32" s="1"/>
  <c r="E35"/>
  <c r="A9" i="11"/>
  <c r="B9"/>
  <c r="J12"/>
  <c r="H12"/>
  <c r="J22"/>
  <c r="H22" s="1"/>
  <c r="J16"/>
  <c r="H16"/>
  <c r="J13"/>
  <c r="H13" s="1"/>
  <c r="J20"/>
  <c r="H20"/>
  <c r="J11"/>
  <c r="H11" s="1"/>
  <c r="J10"/>
  <c r="H10"/>
  <c r="J14"/>
  <c r="H14" s="1"/>
  <c r="J15"/>
  <c r="H15"/>
  <c r="J21"/>
  <c r="H21" s="1"/>
  <c r="J19"/>
  <c r="H19"/>
  <c r="B20"/>
  <c r="J17"/>
  <c r="H17" s="1"/>
  <c r="B21"/>
  <c r="J18"/>
  <c r="H18" s="1"/>
  <c r="B22"/>
  <c r="B23"/>
  <c r="J23"/>
  <c r="H23" s="1"/>
  <c r="B24"/>
  <c r="J24"/>
  <c r="H24"/>
  <c r="B25"/>
  <c r="J25"/>
  <c r="H25"/>
  <c r="B26"/>
  <c r="J26"/>
  <c r="H26" s="1"/>
  <c r="B27"/>
  <c r="J27"/>
  <c r="H27" s="1"/>
  <c r="B28"/>
  <c r="J28"/>
  <c r="H28"/>
  <c r="B29"/>
  <c r="J29"/>
  <c r="H29"/>
  <c r="B30"/>
  <c r="J30"/>
  <c r="H30" s="1"/>
  <c r="B31"/>
  <c r="J31"/>
  <c r="H31" s="1"/>
  <c r="B32"/>
  <c r="J32"/>
  <c r="H32"/>
  <c r="E35"/>
  <c r="A9" i="10"/>
  <c r="B9"/>
  <c r="J10"/>
  <c r="H10" s="1"/>
  <c r="B10"/>
  <c r="J11"/>
  <c r="H11"/>
  <c r="B11"/>
  <c r="J12"/>
  <c r="H12"/>
  <c r="B12"/>
  <c r="B13"/>
  <c r="J13"/>
  <c r="H13"/>
  <c r="B14"/>
  <c r="J14"/>
  <c r="H14" s="1"/>
  <c r="B15"/>
  <c r="J15"/>
  <c r="H15" s="1"/>
  <c r="B16"/>
  <c r="J16"/>
  <c r="H16"/>
  <c r="B17"/>
  <c r="J17"/>
  <c r="H17"/>
  <c r="B18"/>
  <c r="J18"/>
  <c r="H18" s="1"/>
  <c r="B19"/>
  <c r="J19"/>
  <c r="H19" s="1"/>
  <c r="B20"/>
  <c r="J20"/>
  <c r="H20"/>
  <c r="B21"/>
  <c r="J21"/>
  <c r="H21"/>
  <c r="B22"/>
  <c r="J22"/>
  <c r="H22" s="1"/>
  <c r="B23"/>
  <c r="J23"/>
  <c r="H23" s="1"/>
  <c r="B24"/>
  <c r="J24"/>
  <c r="H24"/>
  <c r="B25"/>
  <c r="J25"/>
  <c r="H25"/>
  <c r="B26"/>
  <c r="J26"/>
  <c r="H26" s="1"/>
  <c r="B27"/>
  <c r="J27"/>
  <c r="H27" s="1"/>
  <c r="B28"/>
  <c r="J28"/>
  <c r="H28"/>
  <c r="B29"/>
  <c r="J29"/>
  <c r="H29"/>
  <c r="B30"/>
  <c r="J30"/>
  <c r="H30" s="1"/>
  <c r="B31"/>
  <c r="J31"/>
  <c r="H31" s="1"/>
  <c r="B32"/>
  <c r="J32"/>
  <c r="H32"/>
  <c r="E35"/>
  <c r="A9" i="9"/>
  <c r="B9"/>
  <c r="J10"/>
  <c r="H10" s="1"/>
  <c r="B10"/>
  <c r="J11"/>
  <c r="H11"/>
  <c r="B11"/>
  <c r="J12"/>
  <c r="H12"/>
  <c r="B12"/>
  <c r="B13"/>
  <c r="J13"/>
  <c r="H13"/>
  <c r="B14"/>
  <c r="J14"/>
  <c r="H14" s="1"/>
  <c r="B15"/>
  <c r="J15"/>
  <c r="H15" s="1"/>
  <c r="B16"/>
  <c r="J16"/>
  <c r="H16"/>
  <c r="B17"/>
  <c r="J17"/>
  <c r="H17"/>
  <c r="B18"/>
  <c r="J18"/>
  <c r="H18" s="1"/>
  <c r="B19"/>
  <c r="J19"/>
  <c r="H19" s="1"/>
  <c r="B20"/>
  <c r="J20"/>
  <c r="H20"/>
  <c r="B21"/>
  <c r="J21"/>
  <c r="H21"/>
  <c r="B22"/>
  <c r="J22"/>
  <c r="H22" s="1"/>
  <c r="B23"/>
  <c r="J23"/>
  <c r="H23" s="1"/>
  <c r="B24"/>
  <c r="J24"/>
  <c r="H24"/>
  <c r="B25"/>
  <c r="J25"/>
  <c r="H25"/>
  <c r="B26"/>
  <c r="J26"/>
  <c r="H26" s="1"/>
  <c r="B27"/>
  <c r="J27"/>
  <c r="H27" s="1"/>
  <c r="B28"/>
  <c r="J28"/>
  <c r="H28"/>
  <c r="B29"/>
  <c r="J29"/>
  <c r="H29"/>
  <c r="B30"/>
  <c r="J30"/>
  <c r="H30" s="1"/>
  <c r="B31"/>
  <c r="J31"/>
  <c r="H31" s="1"/>
  <c r="B32"/>
  <c r="J32"/>
  <c r="H32"/>
  <c r="E35"/>
  <c r="A9" i="8"/>
  <c r="B9"/>
  <c r="J11"/>
  <c r="J13"/>
  <c r="B13" s="1"/>
  <c r="J12"/>
  <c r="B14"/>
  <c r="B15"/>
  <c r="H15"/>
  <c r="B16"/>
  <c r="H16"/>
  <c r="B17"/>
  <c r="H17"/>
  <c r="B18"/>
  <c r="B19"/>
  <c r="B20"/>
  <c r="J20"/>
  <c r="H20" s="1"/>
  <c r="B21"/>
  <c r="J21"/>
  <c r="H21" s="1"/>
  <c r="B22"/>
  <c r="J22"/>
  <c r="H22" s="1"/>
  <c r="B23"/>
  <c r="J23"/>
  <c r="H23" s="1"/>
  <c r="B24"/>
  <c r="J24"/>
  <c r="H24" s="1"/>
  <c r="B25"/>
  <c r="J25"/>
  <c r="H25" s="1"/>
  <c r="B26"/>
  <c r="J26"/>
  <c r="H26" s="1"/>
  <c r="B27"/>
  <c r="J27"/>
  <c r="H27" s="1"/>
  <c r="B28"/>
  <c r="J28"/>
  <c r="H28" s="1"/>
  <c r="B29"/>
  <c r="J29"/>
  <c r="H29" s="1"/>
  <c r="B30"/>
  <c r="J30"/>
  <c r="H30" s="1"/>
  <c r="B31"/>
  <c r="J31"/>
  <c r="H31" s="1"/>
  <c r="B32"/>
  <c r="J32"/>
  <c r="H32" s="1"/>
  <c r="A9" i="6"/>
  <c r="B9"/>
  <c r="J15"/>
  <c r="H15" s="1"/>
  <c r="J13"/>
  <c r="H13" s="1"/>
  <c r="J12"/>
  <c r="B12" s="1"/>
  <c r="J10"/>
  <c r="J11"/>
  <c r="J14"/>
  <c r="H14" s="1"/>
  <c r="B14" s="1"/>
  <c r="B15"/>
  <c r="J16"/>
  <c r="H16" s="1"/>
  <c r="B16"/>
  <c r="J17"/>
  <c r="H17"/>
  <c r="B17"/>
  <c r="J18"/>
  <c r="H18"/>
  <c r="B18"/>
  <c r="B19"/>
  <c r="J19"/>
  <c r="H19"/>
  <c r="B20"/>
  <c r="J20"/>
  <c r="H20" s="1"/>
  <c r="B21"/>
  <c r="J21"/>
  <c r="H21" s="1"/>
  <c r="B22"/>
  <c r="J22"/>
  <c r="H22"/>
  <c r="B23"/>
  <c r="J23"/>
  <c r="H23"/>
  <c r="B24"/>
  <c r="J24"/>
  <c r="H24" s="1"/>
  <c r="B25"/>
  <c r="J25"/>
  <c r="H25" s="1"/>
  <c r="B26"/>
  <c r="J26"/>
  <c r="H26"/>
  <c r="B27"/>
  <c r="J27"/>
  <c r="H27"/>
  <c r="B28"/>
  <c r="J28"/>
  <c r="H28" s="1"/>
  <c r="B29"/>
  <c r="J29"/>
  <c r="H29" s="1"/>
  <c r="B30"/>
  <c r="J30"/>
  <c r="H30"/>
  <c r="B31"/>
  <c r="J31"/>
  <c r="H31"/>
  <c r="B32"/>
  <c r="J32"/>
  <c r="H32" s="1"/>
  <c r="A9" i="4"/>
  <c r="B9"/>
  <c r="J14"/>
  <c r="H14" s="1"/>
  <c r="J12"/>
  <c r="J15"/>
  <c r="H15" s="1"/>
  <c r="J10"/>
  <c r="J13"/>
  <c r="H13" s="1"/>
  <c r="J11"/>
  <c r="H11" s="1"/>
  <c r="J16"/>
  <c r="H16"/>
  <c r="B16"/>
  <c r="J17"/>
  <c r="H17" s="1"/>
  <c r="B17"/>
  <c r="J18"/>
  <c r="H18" s="1"/>
  <c r="B18"/>
  <c r="J19"/>
  <c r="H19"/>
  <c r="B19"/>
  <c r="J20"/>
  <c r="H20"/>
  <c r="B20"/>
  <c r="J21"/>
  <c r="H21" s="1"/>
  <c r="B21"/>
  <c r="B22"/>
  <c r="J22"/>
  <c r="H22" s="1"/>
  <c r="B23"/>
  <c r="J23"/>
  <c r="H23" s="1"/>
  <c r="B24"/>
  <c r="J24"/>
  <c r="H24"/>
  <c r="B25"/>
  <c r="J25"/>
  <c r="H25"/>
  <c r="B26"/>
  <c r="J26"/>
  <c r="H26" s="1"/>
  <c r="B27"/>
  <c r="J27"/>
  <c r="H27" s="1"/>
  <c r="B28"/>
  <c r="J28"/>
  <c r="H28"/>
  <c r="B29"/>
  <c r="J29"/>
  <c r="H29"/>
  <c r="B30"/>
  <c r="J30"/>
  <c r="H30" s="1"/>
  <c r="B31"/>
  <c r="J31"/>
  <c r="H31" s="1"/>
  <c r="B32"/>
  <c r="J32"/>
  <c r="H32"/>
  <c r="A9" i="2"/>
  <c r="B9"/>
  <c r="J12"/>
  <c r="H12" s="1"/>
  <c r="B12" s="1"/>
  <c r="J15"/>
  <c r="H15" s="1"/>
  <c r="J14"/>
  <c r="H14" s="1"/>
  <c r="J11"/>
  <c r="H11" s="1"/>
  <c r="J10"/>
  <c r="H10" s="1"/>
  <c r="J13"/>
  <c r="H13" s="1"/>
  <c r="B13" s="1"/>
  <c r="J16"/>
  <c r="H16" s="1"/>
  <c r="B16"/>
  <c r="J17"/>
  <c r="H17"/>
  <c r="B17"/>
  <c r="J18"/>
  <c r="H18"/>
  <c r="B18"/>
  <c r="J19"/>
  <c r="H19" s="1"/>
  <c r="B19"/>
  <c r="B20"/>
  <c r="J20"/>
  <c r="H20" s="1"/>
  <c r="B21"/>
  <c r="J21"/>
  <c r="H21" s="1"/>
  <c r="B22"/>
  <c r="J22"/>
  <c r="H22"/>
  <c r="B23"/>
  <c r="J23"/>
  <c r="H23"/>
  <c r="B24"/>
  <c r="J24"/>
  <c r="H24" s="1"/>
  <c r="B25"/>
  <c r="J25"/>
  <c r="H25" s="1"/>
  <c r="B26"/>
  <c r="J26"/>
  <c r="H26"/>
  <c r="B27"/>
  <c r="J27"/>
  <c r="H27"/>
  <c r="B28"/>
  <c r="J28"/>
  <c r="H28" s="1"/>
  <c r="B29"/>
  <c r="J29"/>
  <c r="H29" s="1"/>
  <c r="B30"/>
  <c r="J30"/>
  <c r="H30"/>
  <c r="B31"/>
  <c r="J31"/>
  <c r="H31"/>
  <c r="B32"/>
  <c r="J32"/>
  <c r="H32" s="1"/>
  <c r="A9" i="7"/>
  <c r="B9"/>
  <c r="J33"/>
  <c r="J13"/>
  <c r="H13" s="1"/>
  <c r="B13" s="1"/>
  <c r="J11"/>
  <c r="H11" s="1"/>
  <c r="J14"/>
  <c r="H14" s="1"/>
  <c r="J18"/>
  <c r="H18" s="1"/>
  <c r="J16"/>
  <c r="H16" s="1"/>
  <c r="B16" s="1"/>
  <c r="J12"/>
  <c r="H12" s="1"/>
  <c r="B12" s="1"/>
  <c r="B19"/>
  <c r="J19"/>
  <c r="H19" s="1"/>
  <c r="B20"/>
  <c r="J20"/>
  <c r="H20"/>
  <c r="B21"/>
  <c r="J21"/>
  <c r="H21"/>
  <c r="B22"/>
  <c r="J22"/>
  <c r="H22" s="1"/>
  <c r="B23"/>
  <c r="J23"/>
  <c r="H23" s="1"/>
  <c r="B24"/>
  <c r="J24"/>
  <c r="H24" s="1"/>
  <c r="B25"/>
  <c r="J25"/>
  <c r="H25"/>
  <c r="B26"/>
  <c r="J26"/>
  <c r="H26" s="1"/>
  <c r="B27"/>
  <c r="J27"/>
  <c r="H27" s="1"/>
  <c r="B28"/>
  <c r="J28"/>
  <c r="H28" s="1"/>
  <c r="B29"/>
  <c r="J29"/>
  <c r="H29"/>
  <c r="B30"/>
  <c r="J30"/>
  <c r="H30" s="1"/>
  <c r="B31"/>
  <c r="J31"/>
  <c r="H31" s="1"/>
  <c r="B32"/>
  <c r="J32"/>
  <c r="H32" s="1"/>
  <c r="A9" i="5"/>
  <c r="B9"/>
  <c r="H20"/>
  <c r="H14"/>
  <c r="H18"/>
  <c r="H15"/>
  <c r="B18"/>
  <c r="B21"/>
  <c r="H21"/>
  <c r="B22"/>
  <c r="H22"/>
  <c r="B23"/>
  <c r="H23"/>
  <c r="B24"/>
  <c r="H24"/>
  <c r="B25"/>
  <c r="H25"/>
  <c r="B26"/>
  <c r="H26"/>
  <c r="B27"/>
  <c r="H27"/>
  <c r="B28"/>
  <c r="H28"/>
  <c r="B29"/>
  <c r="H29"/>
  <c r="B30"/>
  <c r="H30"/>
  <c r="B31"/>
  <c r="H31"/>
  <c r="B32"/>
  <c r="H32"/>
  <c r="A9" i="3"/>
  <c r="B9"/>
  <c r="H14"/>
  <c r="J13"/>
  <c r="H13" s="1"/>
  <c r="J12"/>
  <c r="H12" s="1"/>
  <c r="J10"/>
  <c r="H10" s="1"/>
  <c r="J11"/>
  <c r="H11" s="1"/>
  <c r="B15"/>
  <c r="H16"/>
  <c r="B16"/>
  <c r="H17"/>
  <c r="B17"/>
  <c r="B18"/>
  <c r="B19"/>
  <c r="B20"/>
  <c r="J20"/>
  <c r="H20" s="1"/>
  <c r="B21"/>
  <c r="J21"/>
  <c r="H21" s="1"/>
  <c r="B22"/>
  <c r="J22"/>
  <c r="H22" s="1"/>
  <c r="B23"/>
  <c r="J23"/>
  <c r="H23" s="1"/>
  <c r="B24"/>
  <c r="J24"/>
  <c r="H24" s="1"/>
  <c r="B25"/>
  <c r="J25"/>
  <c r="H25" s="1"/>
  <c r="B26"/>
  <c r="J26"/>
  <c r="H26" s="1"/>
  <c r="B27"/>
  <c r="J27"/>
  <c r="H27" s="1"/>
  <c r="B28"/>
  <c r="J28"/>
  <c r="H28" s="1"/>
  <c r="B29"/>
  <c r="J29"/>
  <c r="H29" s="1"/>
  <c r="B30"/>
  <c r="J30"/>
  <c r="H30" s="1"/>
  <c r="B31"/>
  <c r="J31"/>
  <c r="H31" s="1"/>
  <c r="B32"/>
  <c r="J32"/>
  <c r="H32" s="1"/>
  <c r="J16" i="1"/>
  <c r="H16" s="1"/>
  <c r="J15"/>
  <c r="H15" s="1"/>
  <c r="J13"/>
  <c r="H13" s="1"/>
  <c r="J11"/>
  <c r="J12"/>
  <c r="J14"/>
  <c r="H14" s="1"/>
  <c r="J10"/>
  <c r="H10" s="1"/>
  <c r="B20"/>
  <c r="J20"/>
  <c r="H20" s="1"/>
  <c r="B21"/>
  <c r="J21"/>
  <c r="H21" s="1"/>
  <c r="B22"/>
  <c r="J22"/>
  <c r="H22" s="1"/>
  <c r="B23"/>
  <c r="J23"/>
  <c r="H23" s="1"/>
  <c r="B24"/>
  <c r="J24"/>
  <c r="H24" s="1"/>
  <c r="B25"/>
  <c r="J25"/>
  <c r="H25" s="1"/>
  <c r="B26"/>
  <c r="J26"/>
  <c r="H26" s="1"/>
  <c r="B27"/>
  <c r="J27"/>
  <c r="H27" s="1"/>
  <c r="B28"/>
  <c r="J28"/>
  <c r="H28" s="1"/>
  <c r="B29"/>
  <c r="J29"/>
  <c r="H29" s="1"/>
  <c r="B30"/>
  <c r="J30"/>
  <c r="H30" s="1"/>
  <c r="B31"/>
  <c r="J31"/>
  <c r="H31" s="1"/>
  <c r="B32"/>
  <c r="J32"/>
  <c r="H32" s="1"/>
  <c r="B19" i="11"/>
  <c r="B18"/>
  <c r="B17"/>
  <c r="B16"/>
  <c r="B15"/>
  <c r="B14"/>
  <c r="B13"/>
  <c r="B12"/>
  <c r="B11"/>
  <c r="B10"/>
  <c r="H15" i="12"/>
  <c r="H14"/>
  <c r="H12"/>
  <c r="H13"/>
  <c r="H11"/>
  <c r="H10"/>
  <c r="B10"/>
  <c r="B15" i="5"/>
  <c r="B14"/>
  <c r="B14" i="3"/>
  <c r="B18" i="1"/>
  <c r="B17"/>
  <c r="H12"/>
  <c r="H11"/>
  <c r="B11" i="12"/>
  <c r="B12"/>
  <c r="B13"/>
  <c r="B14"/>
  <c r="B15"/>
  <c r="B14" i="7"/>
  <c r="B18"/>
  <c r="B20" i="5"/>
  <c r="B19"/>
  <c r="H10" i="4" l="1"/>
  <c r="B13" i="3"/>
  <c r="B16" i="1"/>
  <c r="B12" i="22"/>
  <c r="B14"/>
  <c r="H12" i="4"/>
  <c r="B15" i="22"/>
  <c r="B17" i="21"/>
  <c r="B16"/>
  <c r="B13"/>
  <c r="B12"/>
  <c r="B16" i="19"/>
  <c r="B17"/>
  <c r="B17" i="7"/>
  <c r="B33"/>
  <c r="B16" i="5"/>
  <c r="B17"/>
  <c r="B14" i="19"/>
  <c r="B15" i="2"/>
  <c r="B14"/>
  <c r="B13" i="6"/>
  <c r="B18" i="19"/>
</calcChain>
</file>

<file path=xl/sharedStrings.xml><?xml version="1.0" encoding="utf-8"?>
<sst xmlns="http://schemas.openxmlformats.org/spreadsheetml/2006/main" count="595" uniqueCount="155">
  <si>
    <t>Kategorie</t>
  </si>
  <si>
    <t>Příjmení Jméno</t>
  </si>
  <si>
    <t>Kvalifikace</t>
  </si>
  <si>
    <t>Hlavní rozhodčí:</t>
  </si>
  <si>
    <t>I.</t>
  </si>
  <si>
    <t>II.</t>
  </si>
  <si>
    <t>Ženy</t>
  </si>
  <si>
    <t>Muži</t>
  </si>
  <si>
    <t>Dívky E</t>
  </si>
  <si>
    <t>Chlapci E</t>
  </si>
  <si>
    <t>I+II.</t>
  </si>
  <si>
    <t>Rok</t>
  </si>
  <si>
    <t>Oddíl, sponzor (stát)</t>
  </si>
  <si>
    <t>V Ý S L E D K O V Á   L I S T I N A</t>
  </si>
  <si>
    <t>Čas:</t>
  </si>
  <si>
    <t>Doseděl Miroslav</t>
  </si>
  <si>
    <t>Mistrovství České republiky mládeže v lezení na rychlost - Praha 14.10.2007</t>
  </si>
  <si>
    <t>Hlavní rozhodčí: Doseděl Miroslav</t>
  </si>
  <si>
    <t>Doseděl Jan</t>
  </si>
  <si>
    <t>Vojířová Petra</t>
  </si>
  <si>
    <t>Bělková Kateřina</t>
  </si>
  <si>
    <t>Šifra Radovan</t>
  </si>
  <si>
    <t>Wágnerová Anna</t>
  </si>
  <si>
    <t>HO Polička</t>
  </si>
  <si>
    <t>X</t>
  </si>
  <si>
    <t>Hroza Libor</t>
  </si>
  <si>
    <t>Nominační závod pro ustavení reprezentace v soutěžním lezení na rychlost pro rok 2012</t>
  </si>
  <si>
    <t>Praha - SmíchOFF 1.4.2012</t>
  </si>
  <si>
    <t>Hlavní rozhodčí: Miroslav Doseděl</t>
  </si>
  <si>
    <t>S T A R T O V N Í   L I S T I N A</t>
  </si>
  <si>
    <t>NOMINAČNÍ ZÁVOD</t>
  </si>
  <si>
    <t>Kvalifikace pro nominaci</t>
  </si>
  <si>
    <t>Ročník</t>
  </si>
  <si>
    <t>Oddíl/Sponzor</t>
  </si>
  <si>
    <t>III.</t>
  </si>
  <si>
    <t>IV.</t>
  </si>
  <si>
    <t>V.</t>
  </si>
  <si>
    <t>Nejlepší čas</t>
  </si>
  <si>
    <t>MUŽI</t>
  </si>
  <si>
    <t>B</t>
  </si>
  <si>
    <t>Jan Kříž</t>
  </si>
  <si>
    <t>M, A</t>
  </si>
  <si>
    <t>Radovan Šifra</t>
  </si>
  <si>
    <t>Štěpánek Michal</t>
  </si>
  <si>
    <t>M, J</t>
  </si>
  <si>
    <t>Libor Hroza</t>
  </si>
  <si>
    <t>M</t>
  </si>
  <si>
    <t>ŽENY</t>
  </si>
  <si>
    <t>Svobodová Tereza</t>
  </si>
  <si>
    <t>Ž, A</t>
  </si>
  <si>
    <t>Křížová Eva</t>
  </si>
  <si>
    <t>Ž, J</t>
  </si>
  <si>
    <t>Chlapci D (2001 a mladší)</t>
  </si>
  <si>
    <t>Český pohár mládeže v lezení na rychlost 2011 - Quillaz.cz SmíchOFF cup - 1.4.2012</t>
  </si>
  <si>
    <t>Chlapci C (1999 - 2000)</t>
  </si>
  <si>
    <t>Chlapci B (1997 - 1998)</t>
  </si>
  <si>
    <t>Chlapci A (1995 - 1996)</t>
  </si>
  <si>
    <t>Chlapci J (1993 - 1994)</t>
  </si>
  <si>
    <t>Dívky D (2001 a mladší)</t>
  </si>
  <si>
    <t>Dívky C (1999 - 2000)</t>
  </si>
  <si>
    <t>Dívky B (1997 - 1998)</t>
  </si>
  <si>
    <t>Dívky A (1995 - 1996)</t>
  </si>
  <si>
    <t>Dívky J (1993 - 1994)</t>
  </si>
  <si>
    <t>Kříž Jan</t>
  </si>
  <si>
    <t>Pokorná Andrea</t>
  </si>
  <si>
    <t>-</t>
  </si>
  <si>
    <t>Křížová Hana</t>
  </si>
  <si>
    <t>Scheuerová Veronika</t>
  </si>
  <si>
    <t>Malíková Lenka</t>
  </si>
  <si>
    <t>Nevělíková Karolína</t>
  </si>
  <si>
    <t>Krůtil Pavel</t>
  </si>
  <si>
    <t>Hroch Kristián</t>
  </si>
  <si>
    <t>HK Lanškroun Sportsystém</t>
  </si>
  <si>
    <t>Hora Adam</t>
  </si>
  <si>
    <t>Speed Team</t>
  </si>
  <si>
    <t>Maxima Matyáš</t>
  </si>
  <si>
    <t>Pilař Jiří</t>
  </si>
  <si>
    <t>Šenkýř Jakub</t>
  </si>
  <si>
    <t>H-Team Pardubice</t>
  </si>
  <si>
    <t>Pacejka Kryštof</t>
  </si>
  <si>
    <t>Rebel Pustiměř</t>
  </si>
  <si>
    <t>Šimůnek Jan</t>
  </si>
  <si>
    <t>HO SK Nový Bor</t>
  </si>
  <si>
    <t>HK Lanškroun, Saltic; Kofola; Akuna; Camurra; Sport systém</t>
  </si>
  <si>
    <t>HK Pálavský Věšák</t>
  </si>
  <si>
    <t>Stromecká Jana</t>
  </si>
  <si>
    <t>Nehasilová Martina</t>
  </si>
  <si>
    <t>Stárková Linda</t>
  </si>
  <si>
    <t>HO SK Nový Bor, YATE</t>
  </si>
  <si>
    <t>Štěpánská Anna</t>
  </si>
  <si>
    <t>HK Lanškroun o.s., Saltic</t>
  </si>
  <si>
    <t>Šolínová Natálie</t>
  </si>
  <si>
    <t>Krátký Jakub</t>
  </si>
  <si>
    <t>Brno</t>
  </si>
  <si>
    <t>HO Holešovice, Ferrino, Saltic</t>
  </si>
  <si>
    <t>SmíchOFF</t>
  </si>
  <si>
    <t>HK Polička</t>
  </si>
  <si>
    <t>Český pohár - Praha Smíchov - 1.4.2012</t>
  </si>
  <si>
    <t>STARTOVNÍ LISTINA</t>
  </si>
  <si>
    <t>Hlavní rothodčí: Doseděl Miroslav</t>
  </si>
  <si>
    <t>VÝSLEDKOVÁ LISTINA</t>
  </si>
  <si>
    <t>HK Pálavský věšák</t>
  </si>
  <si>
    <t>17.20</t>
  </si>
  <si>
    <t>22.41</t>
  </si>
  <si>
    <t>18.59</t>
  </si>
  <si>
    <t>14.88</t>
  </si>
  <si>
    <t>7.07</t>
  </si>
  <si>
    <t>8.09</t>
  </si>
  <si>
    <t>6.02</t>
  </si>
  <si>
    <t>15.51</t>
  </si>
  <si>
    <t>15.55</t>
  </si>
  <si>
    <t>13.82</t>
  </si>
  <si>
    <t>13.44</t>
  </si>
  <si>
    <t>14.02</t>
  </si>
  <si>
    <t>17.03</t>
  </si>
  <si>
    <t>16.33</t>
  </si>
  <si>
    <t>13.19</t>
  </si>
  <si>
    <t>13.02</t>
  </si>
  <si>
    <t>19.99</t>
  </si>
  <si>
    <t>19.84</t>
  </si>
  <si>
    <t>18.82</t>
  </si>
  <si>
    <t>19.06</t>
  </si>
  <si>
    <t>16.58</t>
  </si>
  <si>
    <t>14.80</t>
  </si>
  <si>
    <t>14.20</t>
  </si>
  <si>
    <t>14.68</t>
  </si>
  <si>
    <t>13.53</t>
  </si>
  <si>
    <t>14.70</t>
  </si>
  <si>
    <t>13.81</t>
  </si>
  <si>
    <t>Urban Matyáš</t>
  </si>
  <si>
    <t>HO Opice</t>
  </si>
  <si>
    <t>Holubec Jakub</t>
  </si>
  <si>
    <t>HK Lanškroun, Saltic</t>
  </si>
  <si>
    <t>Pořadí v jednotlivých kategoriích po nominačním závodě 
pro ustavení reprezentace pro rok 2012 v lezení na rychlost</t>
  </si>
  <si>
    <t>1.</t>
  </si>
  <si>
    <t>Příjmení a jméno</t>
  </si>
  <si>
    <t>ročník</t>
  </si>
  <si>
    <t>oddíl, sponzor</t>
  </si>
  <si>
    <t>2.</t>
  </si>
  <si>
    <t>3.</t>
  </si>
  <si>
    <t>4.</t>
  </si>
  <si>
    <t>Kategorie: Junioři</t>
  </si>
  <si>
    <t>Kategorie: Muži</t>
  </si>
  <si>
    <t>nejlepší čas</t>
  </si>
  <si>
    <t>Kategorie: Chlapci A</t>
  </si>
  <si>
    <t>Kategorie: Chlapci B</t>
  </si>
  <si>
    <t>Kategorie: Ženy</t>
  </si>
  <si>
    <t>Kategorie: Juniorky</t>
  </si>
  <si>
    <t>Kategorie: Dívky A</t>
  </si>
  <si>
    <t>Kategorie: Dívky B</t>
  </si>
  <si>
    <t>Podle těchto výsledků a nominačních pravidel pro rok 2012 bude v každé kategorii ustavena reprezentace v jednotlivých kategoriích.</t>
  </si>
  <si>
    <t>1/4 finále</t>
  </si>
  <si>
    <t>Finále</t>
  </si>
  <si>
    <t>5.</t>
  </si>
  <si>
    <t>6.</t>
  </si>
</sst>
</file>

<file path=xl/styles.xml><?xml version="1.0" encoding="utf-8"?>
<styleSheet xmlns="http://schemas.openxmlformats.org/spreadsheetml/2006/main">
  <numFmts count="4">
    <numFmt numFmtId="164" formatCode="0.00_)"/>
    <numFmt numFmtId="165" formatCode="m:ss.00"/>
    <numFmt numFmtId="166" formatCode="[$-F400]h:mm:ss\ AM/PM"/>
    <numFmt numFmtId="167" formatCode="[m]:ss.00"/>
  </numFmts>
  <fonts count="37">
    <font>
      <sz val="10"/>
      <name val="Arial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2"/>
      <color indexed="8"/>
      <name val="Arial CE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2"/>
      <name val="Arial CE"/>
      <charset val="238"/>
    </font>
    <font>
      <sz val="11"/>
      <color indexed="8"/>
      <name val="Arial CE"/>
      <family val="2"/>
      <charset val="238"/>
    </font>
    <font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24" applyNumberFormat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28" applyNumberFormat="0" applyAlignment="0" applyProtection="0"/>
    <xf numFmtId="0" fontId="25" fillId="33" borderId="24" applyNumberFormat="0" applyAlignment="0" applyProtection="0"/>
    <xf numFmtId="0" fontId="26" fillId="0" borderId="29" applyNumberFormat="0" applyFill="0" applyAlignment="0" applyProtection="0"/>
    <xf numFmtId="0" fontId="27" fillId="34" borderId="0" applyNumberFormat="0" applyBorder="0" applyAlignment="0" applyProtection="0"/>
    <xf numFmtId="0" fontId="9" fillId="35" borderId="30" applyNumberFormat="0" applyFont="0" applyAlignment="0" applyProtection="0"/>
    <xf numFmtId="0" fontId="28" fillId="27" borderId="31" applyNumberFormat="0" applyAlignment="0" applyProtection="0"/>
    <xf numFmtId="0" fontId="29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30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Protection="1"/>
    <xf numFmtId="0" fontId="0" fillId="0" borderId="1" xfId="0" applyBorder="1"/>
    <xf numFmtId="0" fontId="4" fillId="0" borderId="2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2" fillId="0" borderId="3" xfId="0" applyFont="1" applyFill="1" applyBorder="1" applyAlignment="1" applyProtection="1">
      <alignment horizontal="right"/>
    </xf>
    <xf numFmtId="164" fontId="5" fillId="0" borderId="5" xfId="0" applyNumberFormat="1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4" fillId="0" borderId="5" xfId="0" applyFont="1" applyBorder="1"/>
    <xf numFmtId="164" fontId="5" fillId="0" borderId="2" xfId="0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1" xfId="0" applyFont="1" applyFill="1" applyBorder="1" applyAlignment="1" applyProtection="1">
      <alignment horizontal="right"/>
    </xf>
    <xf numFmtId="165" fontId="0" fillId="0" borderId="12" xfId="0" applyNumberFormat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left"/>
    </xf>
    <xf numFmtId="22" fontId="0" fillId="0" borderId="0" xfId="0" applyNumberFormat="1"/>
    <xf numFmtId="0" fontId="2" fillId="0" borderId="0" xfId="0" applyFont="1" applyFill="1" applyAlignment="1" applyProtection="1">
      <alignment horizontal="left"/>
    </xf>
    <xf numFmtId="166" fontId="1" fillId="0" borderId="0" xfId="0" applyNumberFormat="1" applyFont="1" applyBorder="1" applyProtection="1"/>
    <xf numFmtId="166" fontId="0" fillId="0" borderId="0" xfId="0" applyNumberFormat="1" applyBorder="1"/>
    <xf numFmtId="166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0" xfId="0" applyNumberFormat="1"/>
    <xf numFmtId="166" fontId="1" fillId="0" borderId="0" xfId="0" applyNumberFormat="1" applyFont="1"/>
    <xf numFmtId="166" fontId="2" fillId="0" borderId="12" xfId="0" applyNumberFormat="1" applyFont="1" applyFill="1" applyBorder="1" applyProtection="1"/>
    <xf numFmtId="166" fontId="2" fillId="0" borderId="8" xfId="0" applyNumberFormat="1" applyFont="1" applyFill="1" applyBorder="1" applyProtection="1"/>
    <xf numFmtId="0" fontId="9" fillId="0" borderId="0" xfId="0" applyFo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 applyProtection="1">
      <alignment horizontal="left"/>
    </xf>
    <xf numFmtId="0" fontId="0" fillId="0" borderId="0" xfId="0" applyAlignment="1">
      <alignment horizontal="left"/>
    </xf>
    <xf numFmtId="0" fontId="2" fillId="0" borderId="14" xfId="0" applyFont="1" applyFill="1" applyBorder="1" applyAlignment="1" applyProtection="1">
      <alignment horizontal="right"/>
    </xf>
    <xf numFmtId="0" fontId="2" fillId="0" borderId="15" xfId="0" applyFont="1" applyFill="1" applyBorder="1" applyAlignment="1" applyProtection="1">
      <alignment horizontal="center"/>
    </xf>
    <xf numFmtId="0" fontId="0" fillId="0" borderId="15" xfId="0" applyBorder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Border="1"/>
    <xf numFmtId="0" fontId="0" fillId="0" borderId="0" xfId="0" applyFont="1"/>
    <xf numFmtId="165" fontId="0" fillId="0" borderId="13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10" fillId="0" borderId="0" xfId="0" applyFont="1" applyFill="1" applyBorder="1"/>
    <xf numFmtId="0" fontId="0" fillId="0" borderId="0" xfId="0" applyFont="1" applyFill="1" applyBorder="1"/>
    <xf numFmtId="0" fontId="10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5" xfId="0" applyFont="1" applyFill="1" applyBorder="1" applyAlignment="1" applyProtection="1">
      <alignment horizontal="left"/>
    </xf>
    <xf numFmtId="0" fontId="10" fillId="0" borderId="12" xfId="0" applyFont="1" applyFill="1" applyBorder="1" applyAlignment="1" applyProtection="1">
      <alignment horizontal="center"/>
    </xf>
    <xf numFmtId="165" fontId="2" fillId="0" borderId="12" xfId="0" applyNumberFormat="1" applyFont="1" applyFill="1" applyBorder="1" applyProtection="1"/>
    <xf numFmtId="165" fontId="2" fillId="0" borderId="8" xfId="0" applyNumberFormat="1" applyFont="1" applyFill="1" applyBorder="1" applyProtection="1"/>
    <xf numFmtId="165" fontId="1" fillId="0" borderId="0" xfId="0" applyNumberFormat="1" applyFont="1" applyBorder="1" applyProtection="1"/>
    <xf numFmtId="165" fontId="0" fillId="0" borderId="0" xfId="0" applyNumberFormat="1" applyBorder="1"/>
    <xf numFmtId="165" fontId="1" fillId="0" borderId="0" xfId="0" applyNumberFormat="1" applyFont="1"/>
    <xf numFmtId="165" fontId="0" fillId="0" borderId="0" xfId="0" applyNumberFormat="1"/>
    <xf numFmtId="0" fontId="11" fillId="0" borderId="0" xfId="0" applyFont="1"/>
    <xf numFmtId="0" fontId="0" fillId="0" borderId="12" xfId="0" applyBorder="1"/>
    <xf numFmtId="165" fontId="11" fillId="0" borderId="12" xfId="0" applyNumberFormat="1" applyFont="1" applyBorder="1" applyAlignment="1">
      <alignment horizontal="center"/>
    </xf>
    <xf numFmtId="0" fontId="0" fillId="0" borderId="17" xfId="0" applyBorder="1"/>
    <xf numFmtId="0" fontId="2" fillId="0" borderId="1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5" fontId="11" fillId="0" borderId="15" xfId="0" applyNumberFormat="1" applyFont="1" applyBorder="1" applyAlignment="1">
      <alignment horizontal="center"/>
    </xf>
    <xf numFmtId="0" fontId="10" fillId="0" borderId="12" xfId="0" applyFont="1" applyFill="1" applyBorder="1" applyAlignment="1" applyProtection="1">
      <alignment horizontal="left"/>
    </xf>
    <xf numFmtId="0" fontId="0" fillId="0" borderId="12" xfId="0" applyFont="1" applyFill="1" applyBorder="1"/>
    <xf numFmtId="0" fontId="9" fillId="0" borderId="0" xfId="0" applyFont="1" applyBorder="1"/>
    <xf numFmtId="0" fontId="2" fillId="0" borderId="18" xfId="0" applyFont="1" applyFill="1" applyBorder="1" applyAlignment="1" applyProtection="1">
      <alignment horizontal="right"/>
    </xf>
    <xf numFmtId="0" fontId="2" fillId="0" borderId="19" xfId="0" applyFont="1" applyFill="1" applyBorder="1" applyAlignment="1" applyProtection="1">
      <alignment horizontal="left"/>
    </xf>
    <xf numFmtId="0" fontId="4" fillId="0" borderId="0" xfId="0" applyFont="1" applyAlignment="1"/>
    <xf numFmtId="0" fontId="11" fillId="0" borderId="0" xfId="0" applyFont="1" applyBorder="1"/>
    <xf numFmtId="165" fontId="14" fillId="0" borderId="12" xfId="0" applyNumberFormat="1" applyFont="1" applyBorder="1" applyAlignment="1">
      <alignment horizontal="center"/>
    </xf>
    <xf numFmtId="165" fontId="14" fillId="0" borderId="13" xfId="0" applyNumberFormat="1" applyFont="1" applyBorder="1" applyAlignment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14" fillId="0" borderId="0" xfId="0" applyFont="1" applyBorder="1"/>
    <xf numFmtId="0" fontId="12" fillId="0" borderId="12" xfId="0" applyFont="1" applyFill="1" applyBorder="1" applyAlignment="1" applyProtection="1">
      <alignment horizontal="left"/>
    </xf>
    <xf numFmtId="165" fontId="13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34" xfId="0" applyBorder="1"/>
    <xf numFmtId="0" fontId="9" fillId="0" borderId="2" xfId="0" applyFont="1" applyBorder="1"/>
    <xf numFmtId="0" fontId="9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35" xfId="0" applyFont="1" applyFill="1" applyBorder="1" applyAlignment="1" applyProtection="1">
      <alignment horizontal="right"/>
    </xf>
    <xf numFmtId="0" fontId="32" fillId="0" borderId="35" xfId="0" applyFont="1" applyFill="1" applyBorder="1" applyAlignment="1" applyProtection="1"/>
    <xf numFmtId="0" fontId="2" fillId="0" borderId="35" xfId="0" applyFont="1" applyFill="1" applyBorder="1" applyAlignment="1" applyProtection="1"/>
    <xf numFmtId="0" fontId="2" fillId="0" borderId="35" xfId="0" applyFont="1" applyFill="1" applyBorder="1" applyAlignment="1" applyProtection="1">
      <alignment horizontal="center"/>
    </xf>
    <xf numFmtId="0" fontId="9" fillId="0" borderId="35" xfId="0" applyFont="1" applyBorder="1" applyAlignment="1"/>
    <xf numFmtId="0" fontId="0" fillId="0" borderId="35" xfId="0" applyBorder="1"/>
    <xf numFmtId="0" fontId="0" fillId="0" borderId="36" xfId="0" applyBorder="1"/>
    <xf numFmtId="0" fontId="0" fillId="0" borderId="2" xfId="0" applyBorder="1"/>
    <xf numFmtId="0" fontId="2" fillId="0" borderId="0" xfId="0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/>
    <xf numFmtId="0" fontId="2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9" fillId="0" borderId="0" xfId="0" applyFont="1" applyAlignment="1"/>
    <xf numFmtId="0" fontId="33" fillId="0" borderId="0" xfId="0" applyFont="1"/>
    <xf numFmtId="0" fontId="0" fillId="0" borderId="38" xfId="0" applyBorder="1"/>
    <xf numFmtId="0" fontId="2" fillId="0" borderId="37" xfId="0" applyFont="1" applyFill="1" applyBorder="1" applyAlignment="1" applyProtection="1">
      <alignment horizontal="right"/>
    </xf>
    <xf numFmtId="0" fontId="2" fillId="0" borderId="38" xfId="0" applyFont="1" applyFill="1" applyBorder="1"/>
    <xf numFmtId="166" fontId="2" fillId="0" borderId="1" xfId="0" applyNumberFormat="1" applyFont="1" applyFill="1" applyBorder="1" applyProtection="1"/>
    <xf numFmtId="166" fontId="2" fillId="0" borderId="39" xfId="0" applyNumberFormat="1" applyFont="1" applyFill="1" applyBorder="1" applyProtection="1"/>
    <xf numFmtId="0" fontId="0" fillId="0" borderId="0" xfId="0" applyFont="1" applyBorder="1"/>
    <xf numFmtId="0" fontId="12" fillId="0" borderId="19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Fill="1" applyBorder="1"/>
    <xf numFmtId="165" fontId="11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 applyProtection="1">
      <alignment horizontal="left"/>
    </xf>
    <xf numFmtId="16" fontId="0" fillId="0" borderId="35" xfId="0" applyNumberFormat="1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17" fontId="0" fillId="0" borderId="35" xfId="0" applyNumberFormat="1" applyBorder="1" applyAlignment="1">
      <alignment horizontal="right"/>
    </xf>
    <xf numFmtId="17" fontId="0" fillId="0" borderId="36" xfId="0" applyNumberFormat="1" applyBorder="1" applyAlignment="1">
      <alignment horizontal="right"/>
    </xf>
    <xf numFmtId="16" fontId="0" fillId="0" borderId="35" xfId="0" quotePrefix="1" applyNumberFormat="1" applyBorder="1" applyAlignment="1">
      <alignment horizontal="right"/>
    </xf>
    <xf numFmtId="16" fontId="0" fillId="0" borderId="36" xfId="0" quotePrefix="1" applyNumberFormat="1" applyBorder="1" applyAlignment="1">
      <alignment horizontal="right"/>
    </xf>
    <xf numFmtId="0" fontId="0" fillId="0" borderId="35" xfId="0" quotePrefix="1" applyBorder="1" applyAlignment="1">
      <alignment horizontal="right"/>
    </xf>
    <xf numFmtId="16" fontId="34" fillId="0" borderId="2" xfId="0" applyNumberFormat="1" applyFont="1" applyBorder="1"/>
    <xf numFmtId="17" fontId="7" fillId="0" borderId="2" xfId="0" applyNumberFormat="1" applyFont="1" applyBorder="1"/>
    <xf numFmtId="17" fontId="34" fillId="0" borderId="2" xfId="0" applyNumberFormat="1" applyFont="1" applyBorder="1"/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16" fontId="9" fillId="0" borderId="35" xfId="0" quotePrefix="1" applyNumberFormat="1" applyFont="1" applyBorder="1" applyAlignment="1">
      <alignment horizontal="right"/>
    </xf>
    <xf numFmtId="16" fontId="7" fillId="0" borderId="2" xfId="0" applyNumberFormat="1" applyFont="1" applyBorder="1" applyAlignment="1">
      <alignment horizontal="right"/>
    </xf>
    <xf numFmtId="0" fontId="9" fillId="0" borderId="35" xfId="0" quotePrefix="1" applyFont="1" applyBorder="1" applyAlignment="1">
      <alignment horizontal="right"/>
    </xf>
    <xf numFmtId="17" fontId="7" fillId="0" borderId="2" xfId="0" applyNumberFormat="1" applyFont="1" applyBorder="1" applyAlignment="1">
      <alignment horizontal="right"/>
    </xf>
    <xf numFmtId="166" fontId="0" fillId="0" borderId="2" xfId="0" applyNumberFormat="1" applyBorder="1" applyAlignment="1">
      <alignment horizontal="center"/>
    </xf>
    <xf numFmtId="0" fontId="2" fillId="0" borderId="40" xfId="0" applyFont="1" applyFill="1" applyBorder="1" applyAlignment="1" applyProtection="1">
      <alignment horizontal="center"/>
    </xf>
    <xf numFmtId="0" fontId="9" fillId="0" borderId="41" xfId="0" applyFont="1" applyBorder="1" applyAlignment="1">
      <alignment horizontal="right"/>
    </xf>
    <xf numFmtId="16" fontId="9" fillId="0" borderId="41" xfId="0" quotePrefix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17" fontId="34" fillId="0" borderId="0" xfId="0" applyNumberFormat="1" applyFont="1" applyBorder="1"/>
    <xf numFmtId="17" fontId="7" fillId="0" borderId="0" xfId="0" applyNumberFormat="1" applyFont="1" applyBorder="1"/>
    <xf numFmtId="0" fontId="7" fillId="0" borderId="2" xfId="0" applyFont="1" applyBorder="1"/>
    <xf numFmtId="0" fontId="36" fillId="0" borderId="2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9" fillId="0" borderId="2" xfId="0" applyFont="1" applyBorder="1" applyAlignment="1"/>
    <xf numFmtId="0" fontId="9" fillId="0" borderId="2" xfId="0" applyFont="1" applyBorder="1" applyAlignment="1">
      <alignment horizontal="right"/>
    </xf>
    <xf numFmtId="0" fontId="2" fillId="0" borderId="34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left"/>
    </xf>
    <xf numFmtId="0" fontId="2" fillId="0" borderId="34" xfId="0" applyFont="1" applyFill="1" applyBorder="1" applyAlignment="1" applyProtection="1">
      <alignment horizontal="center"/>
    </xf>
    <xf numFmtId="0" fontId="0" fillId="0" borderId="34" xfId="0" applyFill="1" applyBorder="1"/>
    <xf numFmtId="165" fontId="11" fillId="0" borderId="34" xfId="0" applyNumberFormat="1" applyFon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right"/>
    </xf>
    <xf numFmtId="166" fontId="0" fillId="0" borderId="2" xfId="0" applyNumberFormat="1" applyBorder="1"/>
    <xf numFmtId="166" fontId="1" fillId="0" borderId="2" xfId="0" applyNumberFormat="1" applyFont="1" applyBorder="1" applyProtection="1"/>
    <xf numFmtId="166" fontId="1" fillId="0" borderId="2" xfId="0" applyNumberFormat="1" applyFont="1" applyBorder="1"/>
    <xf numFmtId="0" fontId="2" fillId="0" borderId="42" xfId="0" applyFont="1" applyFill="1" applyBorder="1" applyAlignment="1" applyProtection="1">
      <alignment horizontal="right"/>
    </xf>
    <xf numFmtId="0" fontId="10" fillId="0" borderId="42" xfId="0" applyFont="1" applyFill="1" applyBorder="1" applyAlignment="1" applyProtection="1">
      <alignment horizontal="left"/>
    </xf>
    <xf numFmtId="0" fontId="2" fillId="0" borderId="42" xfId="0" applyFont="1" applyFill="1" applyBorder="1" applyAlignment="1" applyProtection="1">
      <alignment horizontal="center"/>
    </xf>
    <xf numFmtId="0" fontId="0" fillId="0" borderId="42" xfId="0" applyFill="1" applyBorder="1"/>
    <xf numFmtId="165" fontId="0" fillId="0" borderId="42" xfId="0" applyNumberFormat="1" applyBorder="1" applyAlignment="1">
      <alignment horizontal="center"/>
    </xf>
    <xf numFmtId="166" fontId="0" fillId="0" borderId="42" xfId="0" applyNumberFormat="1" applyBorder="1"/>
    <xf numFmtId="0" fontId="0" fillId="0" borderId="42" xfId="0" applyBorder="1"/>
    <xf numFmtId="167" fontId="0" fillId="0" borderId="42" xfId="0" applyNumberFormat="1" applyBorder="1"/>
    <xf numFmtId="167" fontId="0" fillId="0" borderId="2" xfId="0" applyNumberFormat="1" applyBorder="1"/>
    <xf numFmtId="167" fontId="9" fillId="0" borderId="2" xfId="0" applyNumberFormat="1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42" xfId="0" applyNumberForma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7" fontId="1" fillId="0" borderId="2" xfId="0" applyNumberFormat="1" applyFont="1" applyBorder="1" applyProtection="1"/>
    <xf numFmtId="167" fontId="1" fillId="0" borderId="2" xfId="0" applyNumberFormat="1" applyFont="1" applyBorder="1" applyAlignment="1" applyProtection="1">
      <alignment horizontal="right"/>
    </xf>
    <xf numFmtId="167" fontId="9" fillId="0" borderId="42" xfId="0" applyNumberFormat="1" applyFont="1" applyBorder="1" applyAlignment="1">
      <alignment horizontal="right"/>
    </xf>
    <xf numFmtId="0" fontId="2" fillId="0" borderId="34" xfId="0" applyFont="1" applyFill="1" applyBorder="1" applyAlignment="1" applyProtection="1">
      <alignment horizontal="left"/>
    </xf>
    <xf numFmtId="0" fontId="0" fillId="0" borderId="43" xfId="0" applyBorder="1"/>
    <xf numFmtId="0" fontId="4" fillId="0" borderId="1" xfId="0" applyFont="1" applyBorder="1"/>
    <xf numFmtId="0" fontId="2" fillId="0" borderId="42" xfId="0" applyFont="1" applyFill="1" applyBorder="1" applyAlignment="1" applyProtection="1">
      <alignment horizontal="left"/>
    </xf>
    <xf numFmtId="0" fontId="0" fillId="0" borderId="42" xfId="0" applyBorder="1" applyAlignment="1">
      <alignment horizontal="center"/>
    </xf>
    <xf numFmtId="166" fontId="2" fillId="0" borderId="2" xfId="0" applyNumberFormat="1" applyFont="1" applyFill="1" applyBorder="1" applyProtection="1"/>
    <xf numFmtId="0" fontId="2" fillId="0" borderId="38" xfId="0" applyFont="1" applyFill="1" applyBorder="1" applyAlignment="1">
      <alignment horizontal="right"/>
    </xf>
    <xf numFmtId="166" fontId="1" fillId="0" borderId="0" xfId="0" applyNumberFormat="1" applyFont="1" applyBorder="1"/>
    <xf numFmtId="166" fontId="0" fillId="0" borderId="17" xfId="0" applyNumberFormat="1" applyBorder="1"/>
    <xf numFmtId="0" fontId="0" fillId="0" borderId="11" xfId="0" applyBorder="1"/>
    <xf numFmtId="0" fontId="4" fillId="0" borderId="44" xfId="0" applyFont="1" applyBorder="1"/>
    <xf numFmtId="164" fontId="5" fillId="0" borderId="44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0" fontId="5" fillId="0" borderId="39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166" fontId="1" fillId="0" borderId="38" xfId="0" applyNumberFormat="1" applyFont="1" applyBorder="1" applyProtection="1"/>
    <xf numFmtId="166" fontId="0" fillId="0" borderId="38" xfId="0" applyNumberFormat="1" applyBorder="1"/>
    <xf numFmtId="165" fontId="9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 applyProtection="1">
      <alignment horizontal="center"/>
    </xf>
    <xf numFmtId="0" fontId="9" fillId="0" borderId="42" xfId="0" applyFont="1" applyFill="1" applyBorder="1"/>
    <xf numFmtId="166" fontId="0" fillId="0" borderId="34" xfId="0" applyNumberForma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166" fontId="1" fillId="0" borderId="17" xfId="0" applyNumberFormat="1" applyFont="1" applyBorder="1"/>
    <xf numFmtId="0" fontId="0" fillId="0" borderId="42" xfId="0" applyBorder="1" applyAlignment="1">
      <alignment horizontal="left"/>
    </xf>
    <xf numFmtId="0" fontId="9" fillId="0" borderId="42" xfId="0" applyFont="1" applyBorder="1"/>
    <xf numFmtId="165" fontId="9" fillId="0" borderId="4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164" fontId="6" fillId="0" borderId="44" xfId="0" applyNumberFormat="1" applyFont="1" applyFill="1" applyBorder="1" applyAlignment="1" applyProtection="1">
      <alignment horizontal="center"/>
    </xf>
    <xf numFmtId="164" fontId="6" fillId="0" borderId="38" xfId="0" applyNumberFormat="1" applyFont="1" applyFill="1" applyBorder="1" applyAlignment="1" applyProtection="1">
      <alignment horizontal="center"/>
    </xf>
    <xf numFmtId="164" fontId="6" fillId="0" borderId="39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164" fontId="6" fillId="0" borderId="20" xfId="0" applyNumberFormat="1" applyFont="1" applyFill="1" applyBorder="1" applyAlignment="1" applyProtection="1">
      <alignment horizontal="center"/>
    </xf>
    <xf numFmtId="164" fontId="6" fillId="0" borderId="22" xfId="0" applyNumberFormat="1" applyFont="1" applyFill="1" applyBorder="1" applyAlignment="1" applyProtection="1">
      <alignment horizontal="center"/>
    </xf>
    <xf numFmtId="164" fontId="6" fillId="0" borderId="23" xfId="0" applyNumberFormat="1" applyFont="1" applyFill="1" applyBorder="1" applyAlignment="1" applyProtection="1">
      <alignment horizontal="center"/>
    </xf>
    <xf numFmtId="0" fontId="4" fillId="0" borderId="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6" fillId="0" borderId="5" xfId="0" applyNumberFormat="1" applyFont="1" applyFill="1" applyBorder="1" applyAlignment="1" applyProtection="1">
      <alignment horizontal="center"/>
    </xf>
    <xf numFmtId="164" fontId="6" fillId="0" borderId="33" xfId="0" applyNumberFormat="1" applyFont="1" applyFill="1" applyBorder="1" applyAlignment="1" applyProtection="1">
      <alignment horizontal="center"/>
    </xf>
    <xf numFmtId="164" fontId="6" fillId="0" borderId="4" xfId="0" applyNumberFormat="1" applyFont="1" applyFill="1" applyBorder="1" applyAlignment="1" applyProtection="1">
      <alignment horizontal="center"/>
    </xf>
    <xf numFmtId="0" fontId="4" fillId="0" borderId="2" xfId="0" applyFont="1" applyBorder="1" applyAlignment="1"/>
    <xf numFmtId="0" fontId="0" fillId="0" borderId="2" xfId="0" applyBorder="1" applyAlignment="1"/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44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Emphasis 1" xfId="27"/>
    <cellStyle name="Emphasis 2" xfId="28"/>
    <cellStyle name="Emphasis 3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te" xfId="39"/>
    <cellStyle name="Output" xfId="40"/>
    <cellStyle name="Sheet Title" xfId="41"/>
    <cellStyle name="Total" xfId="42"/>
    <cellStyle name="Warning Text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38</xdr:row>
      <xdr:rowOff>0</xdr:rowOff>
    </xdr:from>
    <xdr:ext cx="1529812" cy="876300"/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3524250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6</xdr:col>
      <xdr:colOff>219075</xdr:colOff>
      <xdr:row>38</xdr:row>
      <xdr:rowOff>9525</xdr:rowOff>
    </xdr:from>
    <xdr:to>
      <xdr:col>11</xdr:col>
      <xdr:colOff>238125</xdr:colOff>
      <xdr:row>41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48200" y="3533775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219075</xdr:colOff>
      <xdr:row>36</xdr:row>
      <xdr:rowOff>19050</xdr:rowOff>
    </xdr:from>
    <xdr:to>
      <xdr:col>15</xdr:col>
      <xdr:colOff>342900</xdr:colOff>
      <xdr:row>43</xdr:row>
      <xdr:rowOff>95250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19900" y="3219450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394607</xdr:colOff>
      <xdr:row>38</xdr:row>
      <xdr:rowOff>28576</xdr:rowOff>
    </xdr:from>
    <xdr:to>
      <xdr:col>5</xdr:col>
      <xdr:colOff>314325</xdr:colOff>
      <xdr:row>42</xdr:row>
      <xdr:rowOff>123826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94882" y="3552826"/>
          <a:ext cx="1538968" cy="74295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238125</xdr:colOff>
      <xdr:row>2</xdr:row>
      <xdr:rowOff>0</xdr:rowOff>
    </xdr:from>
    <xdr:ext cx="981075" cy="561975"/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242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39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181350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6</xdr:col>
      <xdr:colOff>190500</xdr:colOff>
      <xdr:row>39</xdr:row>
      <xdr:rowOff>152400</xdr:rowOff>
    </xdr:from>
    <xdr:to>
      <xdr:col>11</xdr:col>
      <xdr:colOff>76200</xdr:colOff>
      <xdr:row>43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3190875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533400</xdr:colOff>
      <xdr:row>38</xdr:row>
      <xdr:rowOff>0</xdr:rowOff>
    </xdr:from>
    <xdr:to>
      <xdr:col>14</xdr:col>
      <xdr:colOff>257175</xdr:colOff>
      <xdr:row>45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10350" y="2876550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213632</xdr:colOff>
      <xdr:row>40</xdr:row>
      <xdr:rowOff>9526</xdr:rowOff>
    </xdr:from>
    <xdr:to>
      <xdr:col>5</xdr:col>
      <xdr:colOff>285750</xdr:colOff>
      <xdr:row>44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5332" y="3209926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41</xdr:row>
      <xdr:rowOff>19050</xdr:rowOff>
    </xdr:from>
    <xdr:ext cx="981075" cy="561975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228600</xdr:colOff>
      <xdr:row>78</xdr:row>
      <xdr:rowOff>142875</xdr:rowOff>
    </xdr:from>
    <xdr:ext cx="1529812" cy="876300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686752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5</xdr:col>
      <xdr:colOff>38100</xdr:colOff>
      <xdr:row>78</xdr:row>
      <xdr:rowOff>152400</xdr:rowOff>
    </xdr:from>
    <xdr:to>
      <xdr:col>10</xdr:col>
      <xdr:colOff>323850</xdr:colOff>
      <xdr:row>82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62525" y="687705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304800</xdr:colOff>
      <xdr:row>77</xdr:row>
      <xdr:rowOff>0</xdr:rowOff>
    </xdr:from>
    <xdr:to>
      <xdr:col>14</xdr:col>
      <xdr:colOff>428625</xdr:colOff>
      <xdr:row>84</xdr:row>
      <xdr:rowOff>76200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34225" y="656272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661307</xdr:colOff>
      <xdr:row>79</xdr:row>
      <xdr:rowOff>9526</xdr:rowOff>
    </xdr:from>
    <xdr:to>
      <xdr:col>4</xdr:col>
      <xdr:colOff>2200275</xdr:colOff>
      <xdr:row>83</xdr:row>
      <xdr:rowOff>104776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09207" y="689610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981075" cy="561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35242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40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66712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7</xdr:col>
      <xdr:colOff>19050</xdr:colOff>
      <xdr:row>40</xdr:row>
      <xdr:rowOff>152400</xdr:rowOff>
    </xdr:from>
    <xdr:to>
      <xdr:col>12</xdr:col>
      <xdr:colOff>304800</xdr:colOff>
      <xdr:row>44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67665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285750</xdr:colOff>
      <xdr:row>39</xdr:row>
      <xdr:rowOff>0</xdr:rowOff>
    </xdr:from>
    <xdr:to>
      <xdr:col>16</xdr:col>
      <xdr:colOff>276225</xdr:colOff>
      <xdr:row>46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36232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547007</xdr:colOff>
      <xdr:row>41</xdr:row>
      <xdr:rowOff>9526</xdr:rowOff>
    </xdr:from>
    <xdr:to>
      <xdr:col>5</xdr:col>
      <xdr:colOff>457200</xdr:colOff>
      <xdr:row>45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69570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40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505200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4</xdr:col>
      <xdr:colOff>2505075</xdr:colOff>
      <xdr:row>40</xdr:row>
      <xdr:rowOff>152400</xdr:rowOff>
    </xdr:from>
    <xdr:to>
      <xdr:col>6</xdr:col>
      <xdr:colOff>314325</xdr:colOff>
      <xdr:row>44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514725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295275</xdr:colOff>
      <xdr:row>39</xdr:row>
      <xdr:rowOff>0</xdr:rowOff>
    </xdr:from>
    <xdr:to>
      <xdr:col>12</xdr:col>
      <xdr:colOff>419100</xdr:colOff>
      <xdr:row>46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200400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451757</xdr:colOff>
      <xdr:row>41</xdr:row>
      <xdr:rowOff>9526</xdr:rowOff>
    </xdr:from>
    <xdr:to>
      <xdr:col>4</xdr:col>
      <xdr:colOff>1990725</xdr:colOff>
      <xdr:row>45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533776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41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36232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4</xdr:col>
      <xdr:colOff>2514600</xdr:colOff>
      <xdr:row>41</xdr:row>
      <xdr:rowOff>152400</xdr:rowOff>
    </xdr:from>
    <xdr:to>
      <xdr:col>6</xdr:col>
      <xdr:colOff>285750</xdr:colOff>
      <xdr:row>45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0" y="337185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266700</xdr:colOff>
      <xdr:row>40</xdr:row>
      <xdr:rowOff>0</xdr:rowOff>
    </xdr:from>
    <xdr:to>
      <xdr:col>12</xdr:col>
      <xdr:colOff>390525</xdr:colOff>
      <xdr:row>47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38950" y="305752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461282</xdr:colOff>
      <xdr:row>42</xdr:row>
      <xdr:rowOff>9526</xdr:rowOff>
    </xdr:from>
    <xdr:to>
      <xdr:col>4</xdr:col>
      <xdr:colOff>2000250</xdr:colOff>
      <xdr:row>46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13932" y="339090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40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36232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6</xdr:col>
      <xdr:colOff>161925</xdr:colOff>
      <xdr:row>40</xdr:row>
      <xdr:rowOff>152400</xdr:rowOff>
    </xdr:from>
    <xdr:to>
      <xdr:col>12</xdr:col>
      <xdr:colOff>76200</xdr:colOff>
      <xdr:row>44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37185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533400</xdr:colOff>
      <xdr:row>39</xdr:row>
      <xdr:rowOff>0</xdr:rowOff>
    </xdr:from>
    <xdr:to>
      <xdr:col>15</xdr:col>
      <xdr:colOff>257175</xdr:colOff>
      <xdr:row>46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05752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547007</xdr:colOff>
      <xdr:row>41</xdr:row>
      <xdr:rowOff>9526</xdr:rowOff>
    </xdr:from>
    <xdr:to>
      <xdr:col>5</xdr:col>
      <xdr:colOff>257175</xdr:colOff>
      <xdr:row>45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39090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40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505200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5</xdr:col>
      <xdr:colOff>752475</xdr:colOff>
      <xdr:row>40</xdr:row>
      <xdr:rowOff>152400</xdr:rowOff>
    </xdr:from>
    <xdr:to>
      <xdr:col>10</xdr:col>
      <xdr:colOff>190500</xdr:colOff>
      <xdr:row>44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514725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</xdr:colOff>
      <xdr:row>39</xdr:row>
      <xdr:rowOff>0</xdr:rowOff>
    </xdr:from>
    <xdr:to>
      <xdr:col>13</xdr:col>
      <xdr:colOff>371475</xdr:colOff>
      <xdr:row>46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200400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480332</xdr:colOff>
      <xdr:row>41</xdr:row>
      <xdr:rowOff>9526</xdr:rowOff>
    </xdr:from>
    <xdr:to>
      <xdr:col>5</xdr:col>
      <xdr:colOff>238125</xdr:colOff>
      <xdr:row>45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533776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40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34327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6</xdr:col>
      <xdr:colOff>47625</xdr:colOff>
      <xdr:row>40</xdr:row>
      <xdr:rowOff>152400</xdr:rowOff>
    </xdr:from>
    <xdr:to>
      <xdr:col>11</xdr:col>
      <xdr:colOff>66675</xdr:colOff>
      <xdr:row>44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35280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523875</xdr:colOff>
      <xdr:row>39</xdr:row>
      <xdr:rowOff>0</xdr:rowOff>
    </xdr:from>
    <xdr:to>
      <xdr:col>14</xdr:col>
      <xdr:colOff>247650</xdr:colOff>
      <xdr:row>46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03847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337457</xdr:colOff>
      <xdr:row>41</xdr:row>
      <xdr:rowOff>9526</xdr:rowOff>
    </xdr:from>
    <xdr:to>
      <xdr:col>5</xdr:col>
      <xdr:colOff>9525</xdr:colOff>
      <xdr:row>45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37185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38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667125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4</xdr:col>
      <xdr:colOff>2381250</xdr:colOff>
      <xdr:row>38</xdr:row>
      <xdr:rowOff>152400</xdr:rowOff>
    </xdr:from>
    <xdr:to>
      <xdr:col>8</xdr:col>
      <xdr:colOff>0</xdr:colOff>
      <xdr:row>42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3676650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457200</xdr:colOff>
      <xdr:row>37</xdr:row>
      <xdr:rowOff>0</xdr:rowOff>
    </xdr:from>
    <xdr:to>
      <xdr:col>13</xdr:col>
      <xdr:colOff>180975</xdr:colOff>
      <xdr:row>44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05625" y="3362325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327932</xdr:colOff>
      <xdr:row>39</xdr:row>
      <xdr:rowOff>9526</xdr:rowOff>
    </xdr:from>
    <xdr:to>
      <xdr:col>4</xdr:col>
      <xdr:colOff>1866900</xdr:colOff>
      <xdr:row>43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607" y="3695701"/>
          <a:ext cx="1538968" cy="7429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</xdr:rowOff>
    </xdr:from>
    <xdr:ext cx="981075" cy="561975"/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71475"/>
          <a:ext cx="981075" cy="5619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39</xdr:row>
      <xdr:rowOff>142875</xdr:rowOff>
    </xdr:from>
    <xdr:ext cx="1529812" cy="87630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181350"/>
          <a:ext cx="1529812" cy="876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4</xdr:col>
      <xdr:colOff>1800225</xdr:colOff>
      <xdr:row>41</xdr:row>
      <xdr:rowOff>38100</xdr:rowOff>
    </xdr:from>
    <xdr:to>
      <xdr:col>10</xdr:col>
      <xdr:colOff>276225</xdr:colOff>
      <xdr:row>44</xdr:row>
      <xdr:rowOff>47625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19550" y="3400425"/>
          <a:ext cx="17145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466725</xdr:colOff>
      <xdr:row>38</xdr:row>
      <xdr:rowOff>0</xdr:rowOff>
    </xdr:from>
    <xdr:to>
      <xdr:col>13</xdr:col>
      <xdr:colOff>190500</xdr:colOff>
      <xdr:row>45</xdr:row>
      <xdr:rowOff>76200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24550" y="2876550"/>
          <a:ext cx="15525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404132</xdr:colOff>
      <xdr:row>40</xdr:row>
      <xdr:rowOff>9526</xdr:rowOff>
    </xdr:from>
    <xdr:to>
      <xdr:col>4</xdr:col>
      <xdr:colOff>1457325</xdr:colOff>
      <xdr:row>44</xdr:row>
      <xdr:rowOff>104776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37682" y="3209926"/>
          <a:ext cx="1538968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workbookViewId="0"/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7.28515625" customWidth="1"/>
    <col min="5" max="5" width="24.28515625" bestFit="1" customWidth="1"/>
    <col min="9" max="9" width="9.140625" hidden="1" customWidth="1"/>
    <col min="10" max="10" width="11.7109375" hidden="1" customWidth="1"/>
    <col min="11" max="16" width="7.140625" bestFit="1" customWidth="1"/>
  </cols>
  <sheetData>
    <row r="1" spans="1:16" ht="15">
      <c r="B1" s="72" t="s">
        <v>53</v>
      </c>
      <c r="C1" s="72"/>
      <c r="D1" s="72"/>
      <c r="E1" s="72"/>
      <c r="F1" s="72"/>
      <c r="G1" s="72"/>
      <c r="H1" s="72"/>
      <c r="I1" s="72"/>
      <c r="J1" s="2"/>
      <c r="K1" s="2"/>
      <c r="L1" s="2"/>
    </row>
    <row r="2" spans="1:16">
      <c r="J2" s="2"/>
      <c r="K2" s="2"/>
      <c r="L2" s="2"/>
    </row>
    <row r="3" spans="1:16">
      <c r="D3" s="8"/>
      <c r="E3" s="9"/>
      <c r="J3" s="2"/>
      <c r="K3" s="2"/>
      <c r="L3" s="2"/>
    </row>
    <row r="4" spans="1:16">
      <c r="J4" s="2"/>
      <c r="K4" s="2"/>
      <c r="L4" s="2"/>
    </row>
    <row r="5" spans="1:16" ht="15">
      <c r="B5" s="217" t="s">
        <v>29</v>
      </c>
      <c r="C5" s="217"/>
      <c r="D5" s="217"/>
      <c r="E5" s="217"/>
      <c r="F5" s="217"/>
      <c r="G5" s="217"/>
      <c r="H5" s="217"/>
      <c r="I5" s="1"/>
      <c r="J5" s="2"/>
      <c r="K5" s="2"/>
      <c r="L5" s="2"/>
    </row>
    <row r="6" spans="1:16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1:16" ht="15">
      <c r="B7" s="99"/>
      <c r="C7" s="7" t="s">
        <v>0</v>
      </c>
      <c r="D7" s="216" t="s">
        <v>52</v>
      </c>
      <c r="E7" s="216"/>
      <c r="F7" s="218" t="s">
        <v>2</v>
      </c>
      <c r="G7" s="218"/>
      <c r="H7" s="218"/>
      <c r="I7" s="163"/>
      <c r="J7" s="99"/>
      <c r="K7" s="213" t="s">
        <v>151</v>
      </c>
      <c r="L7" s="214"/>
      <c r="M7" s="215"/>
      <c r="N7" s="213" t="s">
        <v>152</v>
      </c>
      <c r="O7" s="214"/>
      <c r="P7" s="215"/>
    </row>
    <row r="8" spans="1:16" ht="15">
      <c r="A8" s="2"/>
      <c r="B8" s="99"/>
      <c r="C8" s="7" t="s">
        <v>1</v>
      </c>
      <c r="D8" s="7" t="s">
        <v>11</v>
      </c>
      <c r="E8" s="7" t="s">
        <v>12</v>
      </c>
      <c r="F8" s="18" t="s">
        <v>4</v>
      </c>
      <c r="G8" s="18" t="s">
        <v>5</v>
      </c>
      <c r="H8" s="89" t="s">
        <v>10</v>
      </c>
      <c r="I8" s="164"/>
      <c r="J8" s="99"/>
      <c r="K8" s="18" t="s">
        <v>4</v>
      </c>
      <c r="L8" s="18" t="s">
        <v>5</v>
      </c>
      <c r="M8" s="89" t="s">
        <v>10</v>
      </c>
      <c r="N8" s="18" t="s">
        <v>4</v>
      </c>
      <c r="O8" s="18" t="s">
        <v>5</v>
      </c>
      <c r="P8" s="89" t="s">
        <v>10</v>
      </c>
    </row>
    <row r="9" spans="1:16">
      <c r="B9" s="165"/>
      <c r="C9" s="99"/>
      <c r="D9" s="99"/>
      <c r="E9" s="99"/>
      <c r="F9" s="166"/>
      <c r="G9" s="166"/>
      <c r="H9" s="166"/>
      <c r="I9" s="167">
        <v>1.3888888888888889E-3</v>
      </c>
      <c r="J9" s="166"/>
      <c r="K9" s="99"/>
      <c r="L9" s="99"/>
      <c r="M9" s="99"/>
      <c r="N9" s="99"/>
      <c r="O9" s="99"/>
      <c r="P9" s="99"/>
    </row>
    <row r="10" spans="1:16">
      <c r="B10" s="118" t="s">
        <v>134</v>
      </c>
      <c r="C10" s="119" t="s">
        <v>73</v>
      </c>
      <c r="D10" s="120">
        <v>2001</v>
      </c>
      <c r="E10" s="99" t="s">
        <v>74</v>
      </c>
      <c r="F10" s="121">
        <v>4.4768518518518513E-4</v>
      </c>
      <c r="G10" s="121">
        <v>4.8275462962962964E-4</v>
      </c>
      <c r="H10" s="121">
        <f>IF(J10=2*$I$9,"X",J10)</f>
        <v>9.3043981481481471E-4</v>
      </c>
      <c r="I10" s="166"/>
      <c r="J10" s="166">
        <f>IF(AND(F10="",G10=""),"",IF(F10="X",IF(G10="X",2*$I$9,G10+$I$9),IF(G10="X",F10+$I$9,F10+G10)))</f>
        <v>9.3043981481481471E-4</v>
      </c>
      <c r="K10" s="180">
        <v>3.9467592592592592E-4</v>
      </c>
      <c r="L10" s="180">
        <v>4.3993055555555555E-4</v>
      </c>
      <c r="M10" s="180">
        <v>8.3460648148148153E-4</v>
      </c>
      <c r="N10" s="183">
        <v>4.3587962962962959E-4</v>
      </c>
      <c r="O10" s="183">
        <v>4.0335648148148148E-4</v>
      </c>
      <c r="P10" s="121">
        <v>8.3923611111111113E-4</v>
      </c>
    </row>
    <row r="11" spans="1:16">
      <c r="A11" s="5"/>
      <c r="B11" s="118" t="s">
        <v>138</v>
      </c>
      <c r="C11" s="119" t="s">
        <v>81</v>
      </c>
      <c r="D11" s="120">
        <v>2003</v>
      </c>
      <c r="E11" s="99" t="s">
        <v>82</v>
      </c>
      <c r="F11" s="121">
        <v>4.2037037037037043E-4</v>
      </c>
      <c r="G11" s="123">
        <v>4.077546296296296E-4</v>
      </c>
      <c r="H11" s="121">
        <f>IF(J11=2*$I$9,"X",J11)</f>
        <v>8.2812500000000009E-4</v>
      </c>
      <c r="I11" s="168"/>
      <c r="J11" s="166">
        <f>IF(AND(F11="",G11=""),"",IF(F11="X",IF(G11="X",2*$I$9,G11+$I$9),IF(G11="X",F11+$I$9,F11+G11)))</f>
        <v>8.2812500000000009E-4</v>
      </c>
      <c r="K11" s="178">
        <v>4.0057870370370372E-4</v>
      </c>
      <c r="L11" s="178">
        <v>3.797453703703704E-4</v>
      </c>
      <c r="M11" s="179">
        <v>7.8032407407407412E-4</v>
      </c>
      <c r="N11" s="184" t="s">
        <v>24</v>
      </c>
      <c r="O11" s="183">
        <v>3.6631944444444445E-4</v>
      </c>
      <c r="P11" s="121">
        <v>1.7552083333333334E-3</v>
      </c>
    </row>
    <row r="12" spans="1:16">
      <c r="A12" s="5"/>
      <c r="B12" s="118" t="s">
        <v>139</v>
      </c>
      <c r="C12" s="119" t="s">
        <v>131</v>
      </c>
      <c r="D12" s="120">
        <v>2002</v>
      </c>
      <c r="E12" s="122" t="s">
        <v>74</v>
      </c>
      <c r="F12" s="121">
        <v>4.8993055555555563E-4</v>
      </c>
      <c r="G12" s="121">
        <v>4.9571759259259263E-4</v>
      </c>
      <c r="H12" s="121">
        <f>IF(J12=2*$I$9,"X",J12)</f>
        <v>9.8564814814814826E-4</v>
      </c>
      <c r="I12" s="166"/>
      <c r="J12" s="166">
        <f>IF(AND(F12="",G12=""),"",IF(F12="X",IF(G12="X",2*$I$9,G12+$I$9),IF(G12="X",F12+$I$9,F12+G12)))</f>
        <v>9.8564814814814826E-4</v>
      </c>
      <c r="K12" s="180">
        <v>4.50462962962963E-4</v>
      </c>
      <c r="L12" s="180">
        <v>4.2939814814814821E-4</v>
      </c>
      <c r="M12" s="179">
        <v>8.7986111111111121E-4</v>
      </c>
      <c r="N12" s="177">
        <v>3.6793981481481481E-4</v>
      </c>
      <c r="O12" s="177">
        <v>4.2858796296296292E-4</v>
      </c>
      <c r="P12" s="121">
        <v>7.9652777777777773E-4</v>
      </c>
    </row>
    <row r="13" spans="1:16" ht="13.5" thickBot="1">
      <c r="B13" s="169" t="s">
        <v>140</v>
      </c>
      <c r="C13" s="170" t="s">
        <v>71</v>
      </c>
      <c r="D13" s="171">
        <v>2002</v>
      </c>
      <c r="E13" s="175" t="s">
        <v>72</v>
      </c>
      <c r="F13" s="173">
        <v>4.6099537037037035E-4</v>
      </c>
      <c r="G13" s="173">
        <v>4.4513888888888885E-4</v>
      </c>
      <c r="H13" s="173">
        <f>IF(J13=2*$I$9,"X",J13)</f>
        <v>9.061342592592592E-4</v>
      </c>
      <c r="I13" s="174"/>
      <c r="J13" s="174">
        <f>IF(AND(F13="",G13=""),"",IF(F13="X",IF(G13="X",2*$I$9,G13+$I$9),IF(G13="X",F13+$I$9,F13+G13)))</f>
        <v>9.061342592592592E-4</v>
      </c>
      <c r="K13" s="181">
        <v>5.0335648148148147E-4</v>
      </c>
      <c r="L13" s="181">
        <v>4.7488425925925931E-4</v>
      </c>
      <c r="M13" s="182">
        <v>9.7824074074074089E-4</v>
      </c>
      <c r="N13" s="176">
        <v>3.8969907407407405E-4</v>
      </c>
      <c r="O13" s="176">
        <v>4.6469907407407414E-4</v>
      </c>
      <c r="P13" s="173">
        <v>8.5439814814814818E-4</v>
      </c>
    </row>
    <row r="14" spans="1:16">
      <c r="A14" s="5"/>
      <c r="B14" s="157" t="s">
        <v>153</v>
      </c>
      <c r="C14" s="158" t="s">
        <v>75</v>
      </c>
      <c r="D14" s="159">
        <v>2001</v>
      </c>
      <c r="E14" s="160" t="s">
        <v>74</v>
      </c>
      <c r="F14" s="161">
        <v>4.9953703703703694E-4</v>
      </c>
      <c r="G14" s="161">
        <v>5.8159722222222217E-4</v>
      </c>
      <c r="H14" s="162">
        <f t="shared" ref="H14:H15" si="0">IF(J14=2*$I$9,"X",J14)</f>
        <v>1.0811342592592591E-3</v>
      </c>
      <c r="I14" s="31"/>
      <c r="J14" s="28">
        <f t="shared" ref="J14:J15" si="1">IF(AND(F14="",G14=""),"",IF(F14="X",IF(G14="X",2*$I$9,G14+$I$9),IF(G14="X",F14+$I$9,F14+G14)))</f>
        <v>1.0811342592592591E-3</v>
      </c>
      <c r="M14" s="5"/>
    </row>
    <row r="15" spans="1:16">
      <c r="B15" s="118" t="s">
        <v>154</v>
      </c>
      <c r="C15" s="119" t="s">
        <v>76</v>
      </c>
      <c r="D15" s="120">
        <v>2002</v>
      </c>
      <c r="E15" s="122" t="s">
        <v>72</v>
      </c>
      <c r="F15" s="121">
        <v>6.0578703703703706E-4</v>
      </c>
      <c r="G15" s="121">
        <v>7.9189814814814824E-4</v>
      </c>
      <c r="H15" s="121">
        <f t="shared" si="0"/>
        <v>1.3976851851851854E-3</v>
      </c>
      <c r="I15" s="32"/>
      <c r="J15" s="28">
        <f t="shared" si="1"/>
        <v>1.3976851851851854E-3</v>
      </c>
      <c r="M15" s="5"/>
    </row>
    <row r="16" spans="1:16" hidden="1">
      <c r="A16">
        <v>7</v>
      </c>
      <c r="B16" s="21" t="str">
        <f t="shared" ref="B16:B19" si="2">IF(C16="","",IF(H16=H15,"",FIXED(A16,0,TRUE)&amp;"."))</f>
        <v/>
      </c>
      <c r="C16" s="37"/>
      <c r="D16" s="23"/>
      <c r="F16" s="22"/>
      <c r="G16" s="22"/>
      <c r="H16" s="45" t="str">
        <f t="shared" ref="H16:H19" si="3">IF(J16=2*$I$9,"X",J16)</f>
        <v/>
      </c>
      <c r="I16" s="31"/>
      <c r="J16" s="28" t="str">
        <f t="shared" ref="J16:J19" si="4">IF(AND(F16="",G16=""),"",IF(F16="X",IF(G16="X",2*$I$9,G16+$I$9),IF(G16="X",F16+$I$9,F16+G16)))</f>
        <v/>
      </c>
      <c r="K16" s="5"/>
      <c r="L16" s="5"/>
      <c r="M16" s="5"/>
      <c r="N16" s="5"/>
      <c r="O16" s="5"/>
    </row>
    <row r="17" spans="1:15" hidden="1">
      <c r="A17" s="5">
        <v>8</v>
      </c>
      <c r="B17" s="21" t="str">
        <f t="shared" si="2"/>
        <v/>
      </c>
      <c r="C17" s="67"/>
      <c r="D17" s="23"/>
      <c r="E17" s="61"/>
      <c r="F17" s="22"/>
      <c r="G17" s="22"/>
      <c r="H17" s="45" t="str">
        <f t="shared" si="3"/>
        <v/>
      </c>
      <c r="I17" s="32"/>
      <c r="J17" s="28" t="str">
        <f t="shared" si="4"/>
        <v/>
      </c>
      <c r="M17" s="5"/>
    </row>
    <row r="18" spans="1:15" hidden="1">
      <c r="A18">
        <v>9</v>
      </c>
      <c r="B18" s="21" t="str">
        <f t="shared" si="2"/>
        <v/>
      </c>
      <c r="C18" s="37"/>
      <c r="D18" s="23"/>
      <c r="F18" s="22"/>
      <c r="G18" s="22"/>
      <c r="H18" s="45" t="str">
        <f t="shared" si="3"/>
        <v/>
      </c>
      <c r="I18" s="31"/>
      <c r="J18" s="28" t="str">
        <f t="shared" si="4"/>
        <v/>
      </c>
      <c r="M18" s="5"/>
    </row>
    <row r="19" spans="1:15" hidden="1">
      <c r="A19" s="5">
        <v>10</v>
      </c>
      <c r="B19" s="21" t="str">
        <f t="shared" si="2"/>
        <v/>
      </c>
      <c r="C19" s="37"/>
      <c r="D19" s="23"/>
      <c r="F19" s="22"/>
      <c r="G19" s="22"/>
      <c r="H19" s="45" t="str">
        <f t="shared" si="3"/>
        <v/>
      </c>
      <c r="I19" s="31"/>
      <c r="J19" s="28" t="str">
        <f t="shared" si="4"/>
        <v/>
      </c>
      <c r="K19" s="5"/>
      <c r="L19" s="5"/>
      <c r="M19" s="5"/>
      <c r="N19" s="5"/>
      <c r="O19" s="5"/>
    </row>
    <row r="20" spans="1:15" hidden="1">
      <c r="A20" s="5">
        <v>11</v>
      </c>
      <c r="B20" s="21" t="str">
        <f t="shared" ref="B20:B32" si="5">IF(C20="","",IF(H20=H19,"",FIXED(A20,0,TRUE)&amp;"."))</f>
        <v/>
      </c>
      <c r="C20" s="24"/>
      <c r="D20" s="23"/>
      <c r="E20" s="2"/>
      <c r="F20" s="29"/>
      <c r="G20" s="29"/>
      <c r="H20" s="30" t="str">
        <f t="shared" ref="H20:H32" si="6">IF(J20=2*$I$9,"X",J20)</f>
        <v/>
      </c>
      <c r="I20" s="31"/>
      <c r="J20" s="28" t="str">
        <f t="shared" ref="J20:J32" si="7">IF(AND(F20="",G20=""),"",IF(F20="X",IF(G20="X",2*$I$9,G20+$I$9),IF(G20="X",F20+$I$9,F20+G20)))</f>
        <v/>
      </c>
    </row>
    <row r="21" spans="1:15" hidden="1">
      <c r="A21">
        <v>12</v>
      </c>
      <c r="B21" s="21" t="str">
        <f t="shared" si="5"/>
        <v/>
      </c>
      <c r="C21" s="24"/>
      <c r="D21" s="23"/>
      <c r="E21" s="2"/>
      <c r="F21" s="29"/>
      <c r="G21" s="29"/>
      <c r="H21" s="30" t="str">
        <f t="shared" si="6"/>
        <v/>
      </c>
      <c r="I21" s="31"/>
      <c r="J21" s="28" t="str">
        <f t="shared" si="7"/>
        <v/>
      </c>
    </row>
    <row r="22" spans="1:15" hidden="1">
      <c r="A22" s="5">
        <v>13</v>
      </c>
      <c r="B22" s="21" t="str">
        <f t="shared" si="5"/>
        <v/>
      </c>
      <c r="C22" s="24"/>
      <c r="D22" s="23"/>
      <c r="E22" s="2"/>
      <c r="F22" s="29"/>
      <c r="G22" s="29"/>
      <c r="H22" s="30" t="str">
        <f t="shared" si="6"/>
        <v/>
      </c>
      <c r="I22" s="31"/>
      <c r="J22" s="28" t="str">
        <f t="shared" si="7"/>
        <v/>
      </c>
    </row>
    <row r="23" spans="1:15" hidden="1">
      <c r="A23">
        <v>14</v>
      </c>
      <c r="B23" s="21" t="str">
        <f t="shared" si="5"/>
        <v/>
      </c>
      <c r="C23" s="24"/>
      <c r="D23" s="23"/>
      <c r="E23" s="2"/>
      <c r="F23" s="29"/>
      <c r="G23" s="29"/>
      <c r="H23" s="30" t="str">
        <f t="shared" si="6"/>
        <v/>
      </c>
      <c r="I23" s="31"/>
      <c r="J23" s="28" t="str">
        <f t="shared" si="7"/>
        <v/>
      </c>
    </row>
    <row r="24" spans="1:15" hidden="1">
      <c r="A24" s="5">
        <v>15</v>
      </c>
      <c r="B24" s="21" t="str">
        <f t="shared" si="5"/>
        <v/>
      </c>
      <c r="C24" s="24"/>
      <c r="D24" s="23"/>
      <c r="E24" s="2"/>
      <c r="F24" s="29"/>
      <c r="G24" s="29"/>
      <c r="H24" s="30" t="str">
        <f t="shared" si="6"/>
        <v/>
      </c>
      <c r="I24" s="31"/>
      <c r="J24" s="28" t="str">
        <f t="shared" si="7"/>
        <v/>
      </c>
    </row>
    <row r="25" spans="1:15" hidden="1">
      <c r="A25">
        <v>16</v>
      </c>
      <c r="B25" s="21" t="str">
        <f t="shared" si="5"/>
        <v/>
      </c>
      <c r="C25" s="24"/>
      <c r="D25" s="23"/>
      <c r="E25" s="2"/>
      <c r="F25" s="29"/>
      <c r="G25" s="29"/>
      <c r="H25" s="30" t="str">
        <f t="shared" si="6"/>
        <v/>
      </c>
      <c r="I25" s="31"/>
      <c r="J25" s="28" t="str">
        <f t="shared" si="7"/>
        <v/>
      </c>
    </row>
    <row r="26" spans="1:15" hidden="1">
      <c r="A26" s="5">
        <v>17</v>
      </c>
      <c r="B26" s="21" t="str">
        <f t="shared" si="5"/>
        <v/>
      </c>
      <c r="C26" s="24"/>
      <c r="D26" s="23"/>
      <c r="E26" s="2"/>
      <c r="F26" s="29"/>
      <c r="G26" s="29"/>
      <c r="H26" s="30" t="str">
        <f t="shared" si="6"/>
        <v/>
      </c>
      <c r="I26" s="31"/>
      <c r="J26" s="28" t="str">
        <f t="shared" si="7"/>
        <v/>
      </c>
    </row>
    <row r="27" spans="1:15" hidden="1">
      <c r="A27">
        <v>18</v>
      </c>
      <c r="B27" s="21" t="str">
        <f t="shared" si="5"/>
        <v/>
      </c>
      <c r="C27" s="24"/>
      <c r="D27" s="23"/>
      <c r="E27" s="2"/>
      <c r="F27" s="29"/>
      <c r="G27" s="29"/>
      <c r="H27" s="30" t="str">
        <f t="shared" si="6"/>
        <v/>
      </c>
      <c r="I27" s="31"/>
      <c r="J27" s="28" t="str">
        <f t="shared" si="7"/>
        <v/>
      </c>
    </row>
    <row r="28" spans="1:15" hidden="1">
      <c r="A28" s="5">
        <v>19</v>
      </c>
      <c r="B28" s="21" t="str">
        <f t="shared" si="5"/>
        <v/>
      </c>
      <c r="C28" s="24"/>
      <c r="D28" s="23"/>
      <c r="E28" s="2"/>
      <c r="F28" s="29"/>
      <c r="G28" s="29"/>
      <c r="H28" s="30" t="str">
        <f t="shared" si="6"/>
        <v/>
      </c>
      <c r="I28" s="31"/>
      <c r="J28" s="28" t="str">
        <f t="shared" si="7"/>
        <v/>
      </c>
    </row>
    <row r="29" spans="1:15" hidden="1">
      <c r="A29">
        <v>20</v>
      </c>
      <c r="B29" s="21" t="str">
        <f t="shared" si="5"/>
        <v/>
      </c>
      <c r="C29" s="24"/>
      <c r="D29" s="23"/>
      <c r="E29" s="2"/>
      <c r="F29" s="29"/>
      <c r="G29" s="29"/>
      <c r="H29" s="30" t="str">
        <f t="shared" si="6"/>
        <v/>
      </c>
      <c r="I29" s="31"/>
      <c r="J29" s="28" t="str">
        <f t="shared" si="7"/>
        <v/>
      </c>
    </row>
    <row r="30" spans="1:15" hidden="1">
      <c r="A30" s="5">
        <v>21</v>
      </c>
      <c r="B30" s="21" t="str">
        <f t="shared" si="5"/>
        <v/>
      </c>
      <c r="C30" s="24"/>
      <c r="D30" s="23"/>
      <c r="E30" s="2"/>
      <c r="F30" s="29"/>
      <c r="G30" s="29"/>
      <c r="H30" s="30" t="str">
        <f t="shared" si="6"/>
        <v/>
      </c>
      <c r="I30" s="31"/>
      <c r="J30" s="28" t="str">
        <f t="shared" si="7"/>
        <v/>
      </c>
    </row>
    <row r="31" spans="1:15" hidden="1">
      <c r="A31">
        <v>22</v>
      </c>
      <c r="B31" s="21" t="str">
        <f t="shared" si="5"/>
        <v/>
      </c>
      <c r="C31" s="24"/>
      <c r="D31" s="23"/>
      <c r="E31" s="2"/>
      <c r="F31" s="29"/>
      <c r="G31" s="29"/>
      <c r="H31" s="30" t="str">
        <f t="shared" si="6"/>
        <v/>
      </c>
      <c r="I31" s="31"/>
      <c r="J31" s="28" t="str">
        <f t="shared" si="7"/>
        <v/>
      </c>
    </row>
    <row r="32" spans="1:15" hidden="1">
      <c r="A32" s="5">
        <v>23</v>
      </c>
      <c r="B32" s="21" t="str">
        <f t="shared" si="5"/>
        <v/>
      </c>
      <c r="C32" s="24"/>
      <c r="D32" s="23"/>
      <c r="E32" s="2"/>
      <c r="F32" s="29"/>
      <c r="G32" s="29"/>
      <c r="H32" s="30" t="str">
        <f t="shared" si="6"/>
        <v/>
      </c>
      <c r="I32" s="31"/>
      <c r="J32" s="28" t="str">
        <f t="shared" si="7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sortState ref="B10:P13">
    <sortCondition ref="B10:B13"/>
  </sortState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3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F10" sqref="F10:H19"/>
      <pageMargins left="0.75" right="0.75" top="1" bottom="1" header="0.4921259845" footer="0.4921259845"/>
      <pageSetup paperSize="9" scale="83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C10" sqref="C10:H14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C11" sqref="C1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5">
    <mergeCell ref="N7:P7"/>
    <mergeCell ref="D7:E7"/>
    <mergeCell ref="B5:H5"/>
    <mergeCell ref="F7:H7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workbookViewId="0">
      <selection activeCell="C38" sqref="C38"/>
    </sheetView>
  </sheetViews>
  <sheetFormatPr defaultRowHeight="12.75"/>
  <cols>
    <col min="1" max="1" width="4.5703125" customWidth="1"/>
    <col min="2" max="2" width="4.42578125" customWidth="1"/>
    <col min="3" max="3" width="18.7109375" bestFit="1" customWidth="1"/>
    <col min="4" max="4" width="7.5703125" customWidth="1"/>
    <col min="5" max="5" width="40" customWidth="1"/>
    <col min="6" max="8" width="7.140625" bestFit="1" customWidth="1"/>
    <col min="9" max="9" width="0" hidden="1" customWidth="1"/>
    <col min="10" max="10" width="11.7109375" hidden="1" customWidth="1"/>
  </cols>
  <sheetData>
    <row r="1" spans="1:16" ht="15">
      <c r="B1" s="224" t="str">
        <f>'Chlapci D'!B1:I1</f>
        <v>Český pohár mládeže v lezení na rychlost 2011 - Quillaz.cz SmíchOFF cup - 1.4.2012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6">
      <c r="J2" s="2"/>
      <c r="K2" s="2"/>
    </row>
    <row r="3" spans="1:16">
      <c r="D3" s="8" t="s">
        <v>3</v>
      </c>
      <c r="E3" s="9" t="s">
        <v>15</v>
      </c>
      <c r="J3" s="2"/>
      <c r="K3" s="2"/>
    </row>
    <row r="4" spans="1:16">
      <c r="J4" s="2"/>
      <c r="K4" s="2"/>
    </row>
    <row r="5" spans="1:16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6">
      <c r="B6" s="1"/>
      <c r="C6" s="1"/>
      <c r="D6" s="1"/>
      <c r="E6" s="1"/>
      <c r="F6" s="1"/>
      <c r="G6" s="1"/>
      <c r="H6" s="1"/>
      <c r="I6" s="1"/>
      <c r="J6" s="2"/>
      <c r="K6" s="2"/>
    </row>
    <row r="7" spans="1:16" ht="15">
      <c r="B7" s="187"/>
      <c r="C7" s="188" t="s">
        <v>0</v>
      </c>
      <c r="D7" s="219" t="s">
        <v>60</v>
      </c>
      <c r="E7" s="220"/>
      <c r="F7" s="221" t="s">
        <v>2</v>
      </c>
      <c r="G7" s="222"/>
      <c r="H7" s="223"/>
      <c r="I7" s="192"/>
      <c r="J7" s="111"/>
      <c r="K7" s="213" t="s">
        <v>151</v>
      </c>
      <c r="L7" s="214"/>
      <c r="M7" s="215"/>
      <c r="N7" s="213" t="s">
        <v>152</v>
      </c>
      <c r="O7" s="214"/>
      <c r="P7" s="215"/>
    </row>
    <row r="8" spans="1:16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  <c r="N8" s="18" t="s">
        <v>4</v>
      </c>
      <c r="O8" s="18" t="s">
        <v>5</v>
      </c>
      <c r="P8" s="89" t="s">
        <v>10</v>
      </c>
    </row>
    <row r="9" spans="1:16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  <c r="N9" s="99"/>
      <c r="O9" s="99"/>
      <c r="P9" s="99"/>
    </row>
    <row r="10" spans="1:16">
      <c r="B10" s="118">
        <v>1</v>
      </c>
      <c r="C10" s="124" t="s">
        <v>67</v>
      </c>
      <c r="D10" s="120">
        <v>1997</v>
      </c>
      <c r="E10" s="99" t="s">
        <v>83</v>
      </c>
      <c r="F10" s="121">
        <v>1.9513888888888887E-4</v>
      </c>
      <c r="G10" s="121">
        <v>2.3530092592592591E-4</v>
      </c>
      <c r="H10" s="121">
        <f t="shared" ref="H10:H15" si="0">IF(J10=2*$I$9,"X",J10)</f>
        <v>4.3043981481481481E-4</v>
      </c>
      <c r="I10" s="28"/>
      <c r="J10" s="28">
        <f t="shared" ref="J10:J15" si="1">IF(AND(F10="",G10=""),"",IF(F10="X",IF(G10="X",2*$I$9,G10+$I$9),IF(G10="X",F10+$I$9,F10+G10)))</f>
        <v>4.3043981481481481E-4</v>
      </c>
      <c r="K10" s="180">
        <v>1.8333333333333334E-4</v>
      </c>
      <c r="L10" s="180">
        <v>2.2280092592592596E-4</v>
      </c>
      <c r="M10" s="180">
        <v>4.061342592592593E-4</v>
      </c>
      <c r="N10" s="183">
        <v>1.6215277777777777E-4</v>
      </c>
      <c r="O10" s="183">
        <v>1.7604166666666669E-4</v>
      </c>
      <c r="P10" s="121">
        <v>3.3819444444444446E-4</v>
      </c>
    </row>
    <row r="11" spans="1:16">
      <c r="B11" s="118">
        <v>2</v>
      </c>
      <c r="C11" s="124" t="s">
        <v>19</v>
      </c>
      <c r="D11" s="120">
        <v>1997</v>
      </c>
      <c r="E11" s="99" t="s">
        <v>88</v>
      </c>
      <c r="F11" s="121">
        <v>2.3668981481481479E-4</v>
      </c>
      <c r="G11" s="121">
        <v>2.0462962962962967E-4</v>
      </c>
      <c r="H11" s="121">
        <f t="shared" si="0"/>
        <v>4.4131944444444448E-4</v>
      </c>
      <c r="I11" s="193"/>
      <c r="J11" s="28">
        <f t="shared" si="1"/>
        <v>4.4131944444444448E-4</v>
      </c>
      <c r="K11" s="178">
        <v>1.8506944444444444E-4</v>
      </c>
      <c r="L11" s="178">
        <v>2.1145833333333333E-4</v>
      </c>
      <c r="M11" s="179">
        <v>3.9652777777777776E-4</v>
      </c>
      <c r="N11" s="184">
        <v>1.890046296296296E-4</v>
      </c>
      <c r="O11" s="183">
        <v>1.7002314814814812E-4</v>
      </c>
      <c r="P11" s="121">
        <v>3.5902777777777772E-4</v>
      </c>
    </row>
    <row r="12" spans="1:16">
      <c r="B12" s="118">
        <v>3</v>
      </c>
      <c r="C12" s="124" t="s">
        <v>64</v>
      </c>
      <c r="D12" s="120">
        <v>1997</v>
      </c>
      <c r="E12" s="99" t="s">
        <v>90</v>
      </c>
      <c r="F12" s="121">
        <v>2.0509259259259257E-4</v>
      </c>
      <c r="G12" s="121">
        <v>2.4074074074074077E-4</v>
      </c>
      <c r="H12" s="121">
        <f t="shared" si="0"/>
        <v>4.4583333333333335E-4</v>
      </c>
      <c r="I12" s="28"/>
      <c r="J12" s="28">
        <f t="shared" si="1"/>
        <v>4.4583333333333335E-4</v>
      </c>
      <c r="K12" s="180">
        <v>1.9942129629629631E-4</v>
      </c>
      <c r="L12" s="180">
        <v>2.1770833333333332E-4</v>
      </c>
      <c r="M12" s="179">
        <v>4.171296296296296E-4</v>
      </c>
      <c r="N12" s="177">
        <v>2.0729166666666663E-4</v>
      </c>
      <c r="O12" s="177">
        <v>2.185185185185185E-4</v>
      </c>
      <c r="P12" s="121">
        <v>4.258101851851851E-4</v>
      </c>
    </row>
    <row r="13" spans="1:16" ht="13.5" thickBot="1">
      <c r="B13" s="169">
        <v>4</v>
      </c>
      <c r="C13" s="189" t="s">
        <v>20</v>
      </c>
      <c r="D13" s="171">
        <v>1998</v>
      </c>
      <c r="E13" s="175" t="s">
        <v>88</v>
      </c>
      <c r="F13" s="173">
        <v>2.4421296296296295E-4</v>
      </c>
      <c r="G13" s="173">
        <v>2.6979166666666661E-4</v>
      </c>
      <c r="H13" s="173">
        <f t="shared" si="0"/>
        <v>5.1400462962962956E-4</v>
      </c>
      <c r="I13" s="194"/>
      <c r="J13" s="194">
        <f t="shared" si="1"/>
        <v>5.1400462962962956E-4</v>
      </c>
      <c r="K13" s="181">
        <v>2.403935185185185E-4</v>
      </c>
      <c r="L13" s="181">
        <v>3.3425925925925924E-4</v>
      </c>
      <c r="M13" s="182">
        <v>5.7465277777777777E-4</v>
      </c>
      <c r="N13" s="176">
        <v>2.150462962962963E-4</v>
      </c>
      <c r="O13" s="176">
        <v>2.6550925925925928E-4</v>
      </c>
      <c r="P13" s="173">
        <v>4.8055555555555558E-4</v>
      </c>
    </row>
    <row r="14" spans="1:16">
      <c r="B14" s="157">
        <v>5</v>
      </c>
      <c r="C14" s="186" t="s">
        <v>68</v>
      </c>
      <c r="D14" s="159">
        <v>1998</v>
      </c>
      <c r="E14" s="160" t="s">
        <v>74</v>
      </c>
      <c r="F14" s="161">
        <v>3.6805555555555555E-4</v>
      </c>
      <c r="G14" s="162">
        <v>3.5069444444444444E-4</v>
      </c>
      <c r="H14" s="162">
        <f t="shared" si="0"/>
        <v>7.1874999999999999E-4</v>
      </c>
      <c r="I14" s="31"/>
      <c r="J14" s="28">
        <f t="shared" si="1"/>
        <v>7.1874999999999999E-4</v>
      </c>
      <c r="L14" s="5"/>
    </row>
    <row r="15" spans="1:16">
      <c r="B15" s="118">
        <v>6</v>
      </c>
      <c r="C15" s="119" t="s">
        <v>89</v>
      </c>
      <c r="D15" s="120">
        <v>1997</v>
      </c>
      <c r="E15" s="99" t="s">
        <v>74</v>
      </c>
      <c r="F15" s="121">
        <v>4.3773148148148143E-4</v>
      </c>
      <c r="G15" s="121">
        <v>6.4965277777777775E-4</v>
      </c>
      <c r="H15" s="121">
        <f t="shared" si="0"/>
        <v>1.0873842592592593E-3</v>
      </c>
      <c r="I15" s="31"/>
      <c r="J15" s="28">
        <f t="shared" si="1"/>
        <v>1.0873842592592593E-3</v>
      </c>
      <c r="K15" s="5"/>
      <c r="L15" s="5"/>
      <c r="M15" s="5"/>
    </row>
    <row r="16" spans="1:16" hidden="1">
      <c r="A16">
        <v>7</v>
      </c>
      <c r="B16" s="21" t="str">
        <f t="shared" ref="B16:B21" si="2">IF(C16="","",IF(H16=H15,"",FIXED(A16,0,TRUE)&amp;"."))</f>
        <v/>
      </c>
      <c r="C16" s="36"/>
      <c r="D16" s="50"/>
      <c r="E16" s="48"/>
      <c r="F16" s="22"/>
      <c r="G16" s="22"/>
      <c r="H16" s="45" t="str">
        <f t="shared" ref="H16:H21" si="3">IF(J16=2*$I$9,"X",J16)</f>
        <v/>
      </c>
      <c r="I16" s="32"/>
      <c r="J16" s="28" t="str">
        <f t="shared" ref="J16:J21" si="4">IF(AND(F16="",G16=""),"",IF(F16="X",IF(G16="X",2*$I$9,G16+$I$9),IF(G16="X",F16+$I$9,F16+G16)))</f>
        <v/>
      </c>
      <c r="L16" s="5"/>
    </row>
    <row r="17" spans="1:13" hidden="1">
      <c r="A17">
        <v>8</v>
      </c>
      <c r="B17" s="21" t="str">
        <f t="shared" si="2"/>
        <v/>
      </c>
      <c r="C17" s="24"/>
      <c r="D17" s="23"/>
      <c r="E17" s="68"/>
      <c r="F17" s="22"/>
      <c r="G17" s="22"/>
      <c r="H17" s="45" t="str">
        <f t="shared" si="3"/>
        <v/>
      </c>
      <c r="I17" s="31"/>
      <c r="J17" s="28" t="str">
        <f t="shared" si="4"/>
        <v/>
      </c>
    </row>
    <row r="18" spans="1:13" hidden="1">
      <c r="A18">
        <v>9</v>
      </c>
      <c r="B18" s="21" t="str">
        <f t="shared" si="2"/>
        <v/>
      </c>
      <c r="C18" s="26"/>
      <c r="D18" s="23"/>
      <c r="E18" s="49"/>
      <c r="F18" s="22"/>
      <c r="G18" s="22"/>
      <c r="H18" s="45" t="str">
        <f t="shared" si="3"/>
        <v/>
      </c>
      <c r="I18" s="31"/>
      <c r="J18" s="28" t="str">
        <f t="shared" si="4"/>
        <v/>
      </c>
      <c r="K18" s="5"/>
      <c r="L18" s="5"/>
      <c r="M18" s="5"/>
    </row>
    <row r="19" spans="1:13" hidden="1">
      <c r="A19">
        <v>10</v>
      </c>
      <c r="B19" s="21" t="str">
        <f t="shared" si="2"/>
        <v/>
      </c>
      <c r="C19" s="26"/>
      <c r="D19" s="23"/>
      <c r="E19" s="49"/>
      <c r="F19" s="22"/>
      <c r="G19" s="22"/>
      <c r="H19" s="45" t="str">
        <f t="shared" si="3"/>
        <v/>
      </c>
      <c r="I19" s="31"/>
      <c r="J19" s="28" t="str">
        <f t="shared" si="4"/>
        <v/>
      </c>
      <c r="K19" s="5"/>
      <c r="L19" s="5"/>
      <c r="M19" s="5"/>
    </row>
    <row r="20" spans="1:13" hidden="1">
      <c r="A20">
        <v>11</v>
      </c>
      <c r="B20" s="21" t="str">
        <f t="shared" si="2"/>
        <v/>
      </c>
      <c r="C20" s="26"/>
      <c r="D20" s="23"/>
      <c r="E20" s="49"/>
      <c r="F20" s="22"/>
      <c r="G20" s="22"/>
      <c r="H20" s="45" t="str">
        <f t="shared" si="3"/>
        <v/>
      </c>
      <c r="I20" s="32"/>
      <c r="J20" s="28" t="str">
        <f t="shared" si="4"/>
        <v/>
      </c>
      <c r="L20" s="5"/>
    </row>
    <row r="21" spans="1:13" hidden="1">
      <c r="A21">
        <v>12</v>
      </c>
      <c r="B21" s="21" t="str">
        <f t="shared" si="2"/>
        <v/>
      </c>
      <c r="C21" s="26"/>
      <c r="D21" s="23"/>
      <c r="E21" s="49"/>
      <c r="F21" s="22"/>
      <c r="G21" s="22"/>
      <c r="H21" s="45" t="str">
        <f t="shared" si="3"/>
        <v/>
      </c>
      <c r="I21" s="31"/>
      <c r="J21" s="28" t="str">
        <f t="shared" si="4"/>
        <v/>
      </c>
    </row>
    <row r="22" spans="1:13" hidden="1">
      <c r="A22">
        <v>13</v>
      </c>
      <c r="B22" s="21" t="str">
        <f t="shared" ref="B22:B32" si="5">IF(C22="","",IF(H22=H21,"",FIXED(A22,0,TRUE)&amp;"."))</f>
        <v/>
      </c>
      <c r="C22" s="24"/>
      <c r="D22" s="23"/>
      <c r="E22" s="2"/>
      <c r="F22" s="29"/>
      <c r="G22" s="29"/>
      <c r="H22" s="30" t="str">
        <f t="shared" ref="H22:H32" si="6">IF(J22=2*$I$9,"X",J22)</f>
        <v/>
      </c>
      <c r="I22" s="31"/>
      <c r="J22" s="28" t="str">
        <f t="shared" ref="J22:J32" si="7">IF(AND(F22="",G22=""),"",IF(F22="X",IF(G22="X",2*$I$9,G22+$I$9),IF(G22="X",F22+$I$9,F22+G22)))</f>
        <v/>
      </c>
    </row>
    <row r="23" spans="1:13" hidden="1">
      <c r="A23">
        <v>14</v>
      </c>
      <c r="B23" s="21" t="str">
        <f t="shared" si="5"/>
        <v/>
      </c>
      <c r="C23" s="24"/>
      <c r="D23" s="23"/>
      <c r="E23" s="2"/>
      <c r="F23" s="29"/>
      <c r="G23" s="29"/>
      <c r="H23" s="30" t="str">
        <f t="shared" si="6"/>
        <v/>
      </c>
      <c r="I23" s="31"/>
      <c r="J23" s="28" t="str">
        <f t="shared" si="7"/>
        <v/>
      </c>
    </row>
    <row r="24" spans="1:13" hidden="1">
      <c r="A24">
        <v>15</v>
      </c>
      <c r="B24" s="21" t="str">
        <f t="shared" si="5"/>
        <v/>
      </c>
      <c r="C24" s="24"/>
      <c r="D24" s="23"/>
      <c r="E24" s="2"/>
      <c r="F24" s="29"/>
      <c r="G24" s="29"/>
      <c r="H24" s="30" t="str">
        <f t="shared" si="6"/>
        <v/>
      </c>
      <c r="I24" s="31"/>
      <c r="J24" s="28" t="str">
        <f t="shared" si="7"/>
        <v/>
      </c>
    </row>
    <row r="25" spans="1:13" hidden="1">
      <c r="A25">
        <v>16</v>
      </c>
      <c r="B25" s="21" t="str">
        <f t="shared" si="5"/>
        <v/>
      </c>
      <c r="C25" s="24"/>
      <c r="D25" s="23"/>
      <c r="E25" s="2"/>
      <c r="F25" s="29"/>
      <c r="G25" s="29"/>
      <c r="H25" s="30" t="str">
        <f t="shared" si="6"/>
        <v/>
      </c>
      <c r="I25" s="31"/>
      <c r="J25" s="28" t="str">
        <f t="shared" si="7"/>
        <v/>
      </c>
    </row>
    <row r="26" spans="1:13" hidden="1">
      <c r="A26">
        <v>17</v>
      </c>
      <c r="B26" s="21" t="str">
        <f t="shared" si="5"/>
        <v/>
      </c>
      <c r="C26" s="24"/>
      <c r="D26" s="23"/>
      <c r="E26" s="2"/>
      <c r="F26" s="29"/>
      <c r="G26" s="29"/>
      <c r="H26" s="30" t="str">
        <f t="shared" si="6"/>
        <v/>
      </c>
      <c r="I26" s="31"/>
      <c r="J26" s="28" t="str">
        <f t="shared" si="7"/>
        <v/>
      </c>
    </row>
    <row r="27" spans="1:13" hidden="1">
      <c r="A27">
        <v>18</v>
      </c>
      <c r="B27" s="21" t="str">
        <f t="shared" si="5"/>
        <v/>
      </c>
      <c r="C27" s="24"/>
      <c r="D27" s="23"/>
      <c r="E27" s="2"/>
      <c r="F27" s="29"/>
      <c r="G27" s="29"/>
      <c r="H27" s="30" t="str">
        <f t="shared" si="6"/>
        <v/>
      </c>
      <c r="I27" s="31"/>
      <c r="J27" s="28" t="str">
        <f t="shared" si="7"/>
        <v/>
      </c>
    </row>
    <row r="28" spans="1:13" hidden="1">
      <c r="A28">
        <v>19</v>
      </c>
      <c r="B28" s="21" t="str">
        <f t="shared" si="5"/>
        <v/>
      </c>
      <c r="C28" s="24"/>
      <c r="D28" s="23"/>
      <c r="E28" s="2"/>
      <c r="F28" s="29"/>
      <c r="G28" s="29"/>
      <c r="H28" s="30" t="str">
        <f t="shared" si="6"/>
        <v/>
      </c>
      <c r="I28" s="31"/>
      <c r="J28" s="28" t="str">
        <f t="shared" si="7"/>
        <v/>
      </c>
    </row>
    <row r="29" spans="1:13" hidden="1">
      <c r="A29">
        <v>20</v>
      </c>
      <c r="B29" s="21" t="str">
        <f t="shared" si="5"/>
        <v/>
      </c>
      <c r="C29" s="24"/>
      <c r="D29" s="23"/>
      <c r="E29" s="2"/>
      <c r="F29" s="29"/>
      <c r="G29" s="29"/>
      <c r="H29" s="30" t="str">
        <f t="shared" si="6"/>
        <v/>
      </c>
      <c r="I29" s="31"/>
      <c r="J29" s="28" t="str">
        <f t="shared" si="7"/>
        <v/>
      </c>
    </row>
    <row r="30" spans="1:13" hidden="1">
      <c r="A30">
        <v>21</v>
      </c>
      <c r="B30" s="21" t="str">
        <f t="shared" si="5"/>
        <v/>
      </c>
      <c r="C30" s="24"/>
      <c r="D30" s="23"/>
      <c r="E30" s="2"/>
      <c r="F30" s="29"/>
      <c r="G30" s="29"/>
      <c r="H30" s="30" t="str">
        <f t="shared" si="6"/>
        <v/>
      </c>
      <c r="I30" s="31"/>
      <c r="J30" s="28" t="str">
        <f t="shared" si="7"/>
        <v/>
      </c>
    </row>
    <row r="31" spans="1:13" hidden="1">
      <c r="A31">
        <v>22</v>
      </c>
      <c r="B31" s="21" t="str">
        <f t="shared" si="5"/>
        <v/>
      </c>
      <c r="C31" s="24"/>
      <c r="D31" s="23"/>
      <c r="E31" s="2"/>
      <c r="F31" s="29"/>
      <c r="G31" s="29"/>
      <c r="H31" s="30" t="str">
        <f t="shared" si="6"/>
        <v/>
      </c>
      <c r="I31" s="31"/>
      <c r="J31" s="28" t="str">
        <f t="shared" si="7"/>
        <v/>
      </c>
    </row>
    <row r="32" spans="1:13" hidden="1">
      <c r="A32">
        <v>23</v>
      </c>
      <c r="B32" s="21" t="str">
        <f t="shared" si="5"/>
        <v/>
      </c>
      <c r="C32" s="24"/>
      <c r="D32" s="23"/>
      <c r="E32" s="2"/>
      <c r="F32" s="29"/>
      <c r="G32" s="29"/>
      <c r="H32" s="30" t="str">
        <f t="shared" si="6"/>
        <v/>
      </c>
      <c r="I32" s="31"/>
      <c r="J32" s="28" t="str">
        <f t="shared" si="7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sortState ref="C10:J15">
    <sortCondition ref="J10:J15"/>
  </sortState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H18" sqref="H18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printArea="1" hiddenRows="1" showRuler="0">
      <selection activeCell="C10" sqref="C10:H13"/>
      <pageMargins left="0.75" right="0.75" top="1" bottom="1" header="0.4921259845" footer="0.4921259845"/>
      <pageSetup paperSize="9" scale="88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6">
    <mergeCell ref="N7:P7"/>
    <mergeCell ref="B5:H5"/>
    <mergeCell ref="D7:E7"/>
    <mergeCell ref="F7:H7"/>
    <mergeCell ref="B1:I1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E47" sqref="E47"/>
    </sheetView>
  </sheetViews>
  <sheetFormatPr defaultRowHeight="12.75"/>
  <cols>
    <col min="1" max="1" width="4.5703125" customWidth="1"/>
    <col min="2" max="2" width="4.42578125" customWidth="1"/>
    <col min="3" max="3" width="17" bestFit="1" customWidth="1"/>
    <col min="4" max="4" width="7.28515625" customWidth="1"/>
    <col min="5" max="5" width="27.140625" customWidth="1"/>
    <col min="6" max="8" width="7.140625" bestFit="1" customWidth="1"/>
    <col min="9" max="9" width="0" hidden="1" customWidth="1"/>
    <col min="10" max="10" width="11.7109375" hidden="1" customWidth="1"/>
  </cols>
  <sheetData>
    <row r="1" spans="1:13" ht="15">
      <c r="B1" s="72" t="str">
        <f>'Chlapci D'!B1:I1</f>
        <v>Český pohár mládeže v lezení na rychlost 2011 - Quillaz.cz SmíchOFF cup - 1.4.2012</v>
      </c>
      <c r="C1" s="72"/>
      <c r="D1" s="72"/>
      <c r="E1" s="72"/>
      <c r="F1" s="72"/>
      <c r="G1" s="72"/>
      <c r="H1" s="72"/>
      <c r="I1" s="72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">
      <c r="B7" s="187"/>
      <c r="C7" s="188" t="s">
        <v>0</v>
      </c>
      <c r="D7" s="219" t="s">
        <v>61</v>
      </c>
      <c r="E7" s="220"/>
      <c r="F7" s="221" t="s">
        <v>2</v>
      </c>
      <c r="G7" s="222"/>
      <c r="H7" s="223"/>
      <c r="I7" s="192"/>
      <c r="J7" s="111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8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69</v>
      </c>
      <c r="D10" s="120">
        <v>1995</v>
      </c>
      <c r="E10" s="99" t="s">
        <v>101</v>
      </c>
      <c r="F10" s="121">
        <v>2.0150462962962963E-4</v>
      </c>
      <c r="G10" s="121">
        <v>2.3159722222222223E-4</v>
      </c>
      <c r="H10" s="121">
        <f t="shared" ref="H10:H15" si="0">IF(J10=2*$I$9,"X",J10)</f>
        <v>4.3310185185185183E-4</v>
      </c>
      <c r="I10" s="28"/>
      <c r="J10" s="28">
        <f t="shared" ref="J10:J15" si="1">IF(AND(F10="",G10=""),"",IF(F10="X",IF(G10="X",2*$I$9,G10+$I$9),IF(G10="X",F10+$I$9,F10+G10)))</f>
        <v>4.3310185185185183E-4</v>
      </c>
      <c r="K10" s="184">
        <v>2.3622685185185186E-4</v>
      </c>
      <c r="L10" s="183">
        <v>2.6504629629629626E-4</v>
      </c>
      <c r="M10" s="121">
        <v>5.0127314814814815E-4</v>
      </c>
    </row>
    <row r="11" spans="1:13" ht="13.5" thickBot="1">
      <c r="B11" s="169">
        <v>2</v>
      </c>
      <c r="C11" s="210" t="s">
        <v>48</v>
      </c>
      <c r="D11" s="171">
        <v>1995</v>
      </c>
      <c r="E11" s="175" t="s">
        <v>95</v>
      </c>
      <c r="F11" s="173">
        <v>3.1817129629629627E-4</v>
      </c>
      <c r="G11" s="173">
        <v>3.2430555555555554E-4</v>
      </c>
      <c r="H11" s="173">
        <f t="shared" si="0"/>
        <v>6.4247685185185176E-4</v>
      </c>
      <c r="I11" s="194"/>
      <c r="J11" s="194">
        <f t="shared" si="1"/>
        <v>6.4247685185185176E-4</v>
      </c>
      <c r="K11" s="176">
        <v>2.6828703703703699E-4</v>
      </c>
      <c r="L11" s="176">
        <v>3.2453703703703702E-4</v>
      </c>
      <c r="M11" s="173">
        <v>5.9282407407407396E-4</v>
      </c>
    </row>
    <row r="12" spans="1:13" hidden="1">
      <c r="A12">
        <v>3</v>
      </c>
      <c r="B12" s="21" t="str">
        <f t="shared" ref="B12:B19" si="2">IF(C12="","",IF(H12=H11,"",FIXED(A12,0,TRUE)&amp;"."))</f>
        <v/>
      </c>
      <c r="C12" s="65"/>
      <c r="D12" s="23"/>
      <c r="E12" s="2"/>
      <c r="F12" s="22"/>
      <c r="G12" s="22"/>
      <c r="H12" s="45" t="str">
        <f t="shared" si="0"/>
        <v/>
      </c>
      <c r="I12" s="31"/>
      <c r="J12" s="28" t="str">
        <f t="shared" si="1"/>
        <v/>
      </c>
      <c r="L12" s="5"/>
    </row>
    <row r="13" spans="1:13" hidden="1">
      <c r="A13">
        <v>4</v>
      </c>
      <c r="B13" s="21" t="str">
        <f t="shared" si="2"/>
        <v/>
      </c>
      <c r="C13" s="42"/>
      <c r="D13" s="23"/>
      <c r="E13" s="2"/>
      <c r="F13" s="22"/>
      <c r="G13" s="22"/>
      <c r="H13" s="45" t="str">
        <f t="shared" si="0"/>
        <v/>
      </c>
      <c r="I13" s="32"/>
      <c r="J13" s="28" t="str">
        <f t="shared" si="1"/>
        <v/>
      </c>
      <c r="L13" s="5"/>
    </row>
    <row r="14" spans="1:13" hidden="1">
      <c r="A14">
        <v>5</v>
      </c>
      <c r="B14" s="21" t="str">
        <f t="shared" si="2"/>
        <v/>
      </c>
      <c r="C14" s="26"/>
      <c r="D14" s="23"/>
      <c r="F14" s="22"/>
      <c r="G14" s="22"/>
      <c r="H14" s="45" t="str">
        <f t="shared" si="0"/>
        <v/>
      </c>
      <c r="I14" s="32"/>
      <c r="J14" s="28" t="str">
        <f t="shared" si="1"/>
        <v/>
      </c>
      <c r="L14" s="5"/>
    </row>
    <row r="15" spans="1:13" hidden="1">
      <c r="A15">
        <v>6</v>
      </c>
      <c r="B15" s="21" t="str">
        <f t="shared" si="2"/>
        <v/>
      </c>
      <c r="C15" s="37"/>
      <c r="D15" s="23"/>
      <c r="F15" s="22"/>
      <c r="G15" s="22"/>
      <c r="H15" s="45" t="str">
        <f t="shared" si="0"/>
        <v/>
      </c>
      <c r="I15" s="31"/>
      <c r="J15" s="28" t="str">
        <f t="shared" si="1"/>
        <v/>
      </c>
      <c r="K15" s="5"/>
      <c r="L15" s="5"/>
      <c r="M15" s="5"/>
    </row>
    <row r="16" spans="1:13" hidden="1">
      <c r="A16">
        <v>7</v>
      </c>
      <c r="B16" s="21" t="str">
        <f t="shared" si="2"/>
        <v/>
      </c>
      <c r="C16" s="37"/>
      <c r="D16" s="23"/>
      <c r="F16" s="22"/>
      <c r="G16" s="22"/>
      <c r="H16" s="45" t="str">
        <f>IF(J16=2*$I$9,"X",J16)</f>
        <v/>
      </c>
      <c r="I16" s="31"/>
      <c r="J16" s="28" t="str">
        <f>IF(AND(F16="",G16=""),"",IF(F16="X",IF(G16="X",2*$I$9,G16+$I$9),IF(G16="X",F16+$I$9,F16+G16)))</f>
        <v/>
      </c>
      <c r="K16" s="5"/>
      <c r="L16" s="5"/>
      <c r="M16" s="5"/>
    </row>
    <row r="17" spans="1:13" hidden="1">
      <c r="A17">
        <v>8</v>
      </c>
      <c r="B17" s="21" t="str">
        <f t="shared" si="2"/>
        <v/>
      </c>
      <c r="C17" s="24"/>
      <c r="D17" s="23"/>
      <c r="E17" s="61"/>
      <c r="F17" s="22"/>
      <c r="G17" s="22"/>
      <c r="H17" s="45" t="str">
        <f>IF(J17=2*$I$9,"X",J17)</f>
        <v/>
      </c>
      <c r="I17" s="31"/>
      <c r="J17" s="28" t="str">
        <f>IF(AND(F17="",G17=""),"",IF(F17="X",IF(G17="X",2*$I$9,G17+$I$9),IF(G17="X",F17+$I$9,F17+G17)))</f>
        <v/>
      </c>
      <c r="K17" s="5"/>
      <c r="L17" s="5"/>
      <c r="M17" s="5"/>
    </row>
    <row r="18" spans="1:13" hidden="1">
      <c r="A18">
        <v>9</v>
      </c>
      <c r="B18" s="21" t="str">
        <f t="shared" si="2"/>
        <v/>
      </c>
      <c r="C18" s="38"/>
      <c r="D18" s="23"/>
      <c r="F18" s="22"/>
      <c r="G18" s="22"/>
      <c r="H18" s="45" t="str">
        <f>IF(J18=2*$I$9,"X",J18)</f>
        <v/>
      </c>
      <c r="I18" s="31"/>
      <c r="J18" s="28" t="str">
        <f>IF(AND(F18="",G18=""),"",IF(F18="X",IF(G18="X",2*$I$9,G18+$I$9),IF(G18="X",F18+$I$9,F18+G18)))</f>
        <v/>
      </c>
      <c r="L18" s="5"/>
    </row>
    <row r="19" spans="1:13" hidden="1">
      <c r="A19">
        <v>10</v>
      </c>
      <c r="B19" s="21" t="str">
        <f t="shared" si="2"/>
        <v/>
      </c>
      <c r="C19" s="38"/>
      <c r="D19" s="23"/>
      <c r="F19" s="22"/>
      <c r="G19" s="22"/>
      <c r="H19" s="45" t="str">
        <f>IF(J19=2*$I$9,"X",J19)</f>
        <v/>
      </c>
      <c r="I19" s="32"/>
      <c r="J19" s="28" t="str">
        <f>IF(AND(F19="",G19=""),"",IF(F19="X",IF(G19="X",2*$I$9,G19+$I$9),IF(G19="X",F19+$I$9,F19+G19)))</f>
        <v/>
      </c>
      <c r="L19" s="5"/>
    </row>
    <row r="20" spans="1:13" hidden="1">
      <c r="A20">
        <v>11</v>
      </c>
      <c r="B20" s="21" t="str">
        <f t="shared" ref="B20:B32" si="3">IF(C20="","",IF(H20=H19,"",FIXED(A20,0,TRUE)&amp;"."))</f>
        <v/>
      </c>
      <c r="C20" s="24"/>
      <c r="D20" s="23"/>
      <c r="E20" s="2"/>
      <c r="F20" s="29"/>
      <c r="G20" s="29"/>
      <c r="H20" s="30" t="str">
        <f t="shared" ref="H20:H32" si="4">IF(J20=2*$I$9,"X",J20)</f>
        <v/>
      </c>
      <c r="I20" s="31"/>
      <c r="J20" s="28" t="str">
        <f t="shared" ref="J20:J32" si="5">IF(AND(F20="",G20=""),"",IF(F20="X",IF(G20="X",2*$I$9,G20+$I$9),IF(G20="X",F20+$I$9,F20+G20)))</f>
        <v/>
      </c>
    </row>
    <row r="21" spans="1:13" hidden="1">
      <c r="A21">
        <v>12</v>
      </c>
      <c r="B21" s="21" t="str">
        <f t="shared" si="3"/>
        <v/>
      </c>
      <c r="C21" s="24"/>
      <c r="D21" s="23"/>
      <c r="E21" s="2"/>
      <c r="F21" s="29"/>
      <c r="G21" s="29"/>
      <c r="H21" s="30" t="str">
        <f t="shared" si="4"/>
        <v/>
      </c>
      <c r="I21" s="31"/>
      <c r="J21" s="28" t="str">
        <f t="shared" si="5"/>
        <v/>
      </c>
    </row>
    <row r="22" spans="1:13" hidden="1">
      <c r="A22">
        <v>13</v>
      </c>
      <c r="B22" s="21" t="str">
        <f t="shared" si="3"/>
        <v/>
      </c>
      <c r="C22" s="24"/>
      <c r="D22" s="23"/>
      <c r="E22" s="2"/>
      <c r="F22" s="29"/>
      <c r="G22" s="29"/>
      <c r="H22" s="30" t="str">
        <f t="shared" si="4"/>
        <v/>
      </c>
      <c r="I22" s="31"/>
      <c r="J22" s="28" t="str">
        <f t="shared" si="5"/>
        <v/>
      </c>
    </row>
    <row r="23" spans="1:13" hidden="1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30" t="str">
        <f t="shared" si="4"/>
        <v/>
      </c>
      <c r="I23" s="31"/>
      <c r="J23" s="28" t="str">
        <f t="shared" si="5"/>
        <v/>
      </c>
    </row>
    <row r="24" spans="1:13" hidden="1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30" t="str">
        <f t="shared" si="4"/>
        <v/>
      </c>
      <c r="I24" s="31"/>
      <c r="J24" s="28" t="str">
        <f t="shared" si="5"/>
        <v/>
      </c>
    </row>
    <row r="25" spans="1:13" hidden="1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30" t="str">
        <f t="shared" si="4"/>
        <v/>
      </c>
      <c r="I25" s="31"/>
      <c r="J25" s="28" t="str">
        <f t="shared" si="5"/>
        <v/>
      </c>
    </row>
    <row r="26" spans="1:13" hidden="1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30" t="str">
        <f t="shared" si="4"/>
        <v/>
      </c>
      <c r="I26" s="31"/>
      <c r="J26" s="28" t="str">
        <f t="shared" si="5"/>
        <v/>
      </c>
    </row>
    <row r="27" spans="1:13" hidden="1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30" t="str">
        <f t="shared" si="4"/>
        <v/>
      </c>
      <c r="I27" s="31"/>
      <c r="J27" s="28" t="str">
        <f t="shared" si="5"/>
        <v/>
      </c>
    </row>
    <row r="28" spans="1:13" hidden="1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30" t="str">
        <f t="shared" si="4"/>
        <v/>
      </c>
      <c r="I28" s="31"/>
      <c r="J28" s="28" t="str">
        <f t="shared" si="5"/>
        <v/>
      </c>
    </row>
    <row r="29" spans="1:13" hidden="1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30" t="str">
        <f t="shared" si="4"/>
        <v/>
      </c>
      <c r="I29" s="31"/>
      <c r="J29" s="28" t="str">
        <f t="shared" si="5"/>
        <v/>
      </c>
    </row>
    <row r="30" spans="1:13" hidden="1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30" t="str">
        <f t="shared" si="4"/>
        <v/>
      </c>
      <c r="I30" s="31"/>
      <c r="J30" s="28" t="str">
        <f t="shared" si="5"/>
        <v/>
      </c>
    </row>
    <row r="31" spans="1:13" hidden="1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30" t="str">
        <f t="shared" si="4"/>
        <v/>
      </c>
      <c r="I31" s="31"/>
      <c r="J31" s="28" t="str">
        <f t="shared" si="5"/>
        <v/>
      </c>
    </row>
    <row r="32" spans="1:13" hidden="1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30" t="str">
        <f t="shared" si="4"/>
        <v/>
      </c>
      <c r="I32" s="31"/>
      <c r="J32" s="28" t="str">
        <f t="shared" si="5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F33" sqref="F33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printArea="1" hiddenRows="1" showRuler="0">
      <selection activeCell="C10" sqref="C10:H15"/>
      <pageMargins left="0.75" right="0.75" top="1" bottom="1" header="0.4921259845" footer="0.4921259845"/>
      <pageSetup paperSize="9" scale="88" orientation="portrait" horizontalDpi="300" verticalDpi="300" r:id="rId3"/>
      <headerFooter alignWithMargins="0"/>
    </customSheetView>
    <customSheetView guid="{EFF4E646-1494-4DFE-904F-D5BC404322CD}" fitToPage="1" showRuler="0">
      <selection activeCell="C10" sqref="C10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B39" sqref="B39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6.85546875" customWidth="1"/>
    <col min="5" max="5" width="22" bestFit="1" customWidth="1"/>
    <col min="9" max="9" width="0" hidden="1" customWidth="1"/>
    <col min="10" max="10" width="11.7109375" hidden="1" customWidth="1"/>
  </cols>
  <sheetData>
    <row r="1" spans="1:13" ht="15">
      <c r="B1" s="72" t="str">
        <f>'Chlapci D'!B1:I1</f>
        <v>Český pohár mládeže v lezení na rychlost 2011 - Quillaz.cz SmíchOFF cup - 1.4.2012</v>
      </c>
      <c r="C1" s="72"/>
      <c r="D1" s="72"/>
      <c r="E1" s="72"/>
      <c r="F1" s="72"/>
      <c r="G1" s="72"/>
      <c r="H1" s="72"/>
      <c r="I1" s="72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">
      <c r="B7" s="187"/>
      <c r="C7" s="188" t="s">
        <v>0</v>
      </c>
      <c r="D7" s="219" t="s">
        <v>62</v>
      </c>
      <c r="E7" s="220"/>
      <c r="F7" s="221" t="s">
        <v>2</v>
      </c>
      <c r="G7" s="222"/>
      <c r="H7" s="223"/>
      <c r="I7" s="192"/>
      <c r="J7" s="111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8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22</v>
      </c>
      <c r="D10" s="120">
        <v>1994</v>
      </c>
      <c r="E10" s="99" t="s">
        <v>88</v>
      </c>
      <c r="F10" s="121">
        <v>2.1527777777777778E-4</v>
      </c>
      <c r="G10" s="121">
        <v>2.0879629629629625E-4</v>
      </c>
      <c r="H10" s="121">
        <f>IF(J10=2*$I$9,"X",J10)</f>
        <v>4.24074074074074E-4</v>
      </c>
      <c r="I10" s="28"/>
      <c r="J10" s="28">
        <f>IF(AND(F10="",G10=""),"",IF(F10="X",IF(G10="X",2*$I$9,G10+$I$9),IF(G10="X",F10+$I$9,F10+G10)))</f>
        <v>4.24074074074074E-4</v>
      </c>
      <c r="K10" s="184">
        <v>1.8981481481481478E-4</v>
      </c>
      <c r="L10" s="183">
        <v>1.84375E-4</v>
      </c>
      <c r="M10" s="121">
        <v>3.7418981481481477E-4</v>
      </c>
    </row>
    <row r="11" spans="1:13" ht="13.5" thickBot="1">
      <c r="B11" s="169">
        <v>2</v>
      </c>
      <c r="C11" s="189" t="s">
        <v>50</v>
      </c>
      <c r="D11" s="171">
        <v>1994</v>
      </c>
      <c r="E11" s="175" t="s">
        <v>93</v>
      </c>
      <c r="F11" s="173">
        <v>2.0601851851851855E-4</v>
      </c>
      <c r="G11" s="173">
        <v>2.2777777777777778E-4</v>
      </c>
      <c r="H11" s="173">
        <f>IF(J11=2*$I$9,"X",J11)</f>
        <v>4.3379629629629633E-4</v>
      </c>
      <c r="I11" s="194"/>
      <c r="J11" s="194">
        <f>IF(AND(F11="",G11=""),"",IF(F11="X",IF(G11="X",2*$I$9,G11+$I$9),IF(G11="X",F11+$I$9,F11+G11)))</f>
        <v>4.3379629629629633E-4</v>
      </c>
      <c r="K11" s="176">
        <v>1.7847222222222223E-4</v>
      </c>
      <c r="L11" s="176">
        <v>2.0613425925925929E-4</v>
      </c>
      <c r="M11" s="173">
        <v>3.8460648148148154E-4</v>
      </c>
    </row>
    <row r="12" spans="1:13" hidden="1">
      <c r="A12">
        <v>3</v>
      </c>
      <c r="B12" s="21" t="str">
        <f t="shared" ref="B12:B32" si="0">IF(C12="","",IF(H12=H11,"",FIXED(A12,0,TRUE)&amp;"."))</f>
        <v/>
      </c>
      <c r="C12" s="65"/>
      <c r="D12" s="23"/>
      <c r="E12" s="2"/>
      <c r="F12" s="22"/>
      <c r="G12" s="22"/>
      <c r="H12" s="45" t="str">
        <f t="shared" ref="H12:H15" si="1">IF(J12=2*$I$9,"X",J12)</f>
        <v/>
      </c>
      <c r="I12" s="31"/>
      <c r="J12" s="28" t="str">
        <f t="shared" ref="J12:J15" si="2">IF(AND(F12="",G12=""),"",IF(F12="X",IF(G12="X",2*$I$9,G12+$I$9),IF(G12="X",F12+$I$9,F12+G12)))</f>
        <v/>
      </c>
      <c r="L12" s="5"/>
    </row>
    <row r="13" spans="1:13" hidden="1">
      <c r="A13">
        <v>4</v>
      </c>
      <c r="B13" s="21" t="str">
        <f t="shared" si="0"/>
        <v/>
      </c>
      <c r="C13" s="42"/>
      <c r="D13" s="23"/>
      <c r="E13" s="2"/>
      <c r="F13" s="22"/>
      <c r="G13" s="22"/>
      <c r="H13" s="45" t="str">
        <f t="shared" si="1"/>
        <v/>
      </c>
      <c r="I13" s="32"/>
      <c r="J13" s="28" t="str">
        <f t="shared" si="2"/>
        <v/>
      </c>
      <c r="L13" s="5"/>
    </row>
    <row r="14" spans="1:13" hidden="1">
      <c r="A14">
        <v>5</v>
      </c>
      <c r="B14" s="21" t="str">
        <f t="shared" si="0"/>
        <v/>
      </c>
      <c r="C14" s="26"/>
      <c r="D14" s="23"/>
      <c r="F14" s="22"/>
      <c r="G14" s="22"/>
      <c r="H14" s="45" t="str">
        <f t="shared" si="1"/>
        <v/>
      </c>
      <c r="I14" s="32"/>
      <c r="J14" s="28" t="str">
        <f t="shared" si="2"/>
        <v/>
      </c>
      <c r="L14" s="5"/>
    </row>
    <row r="15" spans="1:13" hidden="1">
      <c r="A15">
        <v>6</v>
      </c>
      <c r="B15" s="21" t="str">
        <f t="shared" si="0"/>
        <v/>
      </c>
      <c r="C15" s="37"/>
      <c r="D15" s="23"/>
      <c r="F15" s="22"/>
      <c r="G15" s="22"/>
      <c r="H15" s="45" t="str">
        <f t="shared" si="1"/>
        <v/>
      </c>
      <c r="I15" s="31"/>
      <c r="J15" s="28" t="str">
        <f t="shared" si="2"/>
        <v/>
      </c>
      <c r="K15" s="5"/>
      <c r="L15" s="5"/>
      <c r="M15" s="5"/>
    </row>
    <row r="16" spans="1:13" hidden="1">
      <c r="A16">
        <v>7</v>
      </c>
      <c r="B16" s="21" t="str">
        <f t="shared" si="0"/>
        <v/>
      </c>
      <c r="C16" s="37"/>
      <c r="D16" s="23"/>
      <c r="F16" s="22"/>
      <c r="G16" s="22"/>
      <c r="H16" s="45" t="str">
        <f>IF(J16=2*$I$9,"X",J16)</f>
        <v/>
      </c>
      <c r="I16" s="31"/>
      <c r="J16" s="28" t="str">
        <f>IF(AND(F16="",G16=""),"",IF(F16="X",IF(G16="X",2*$I$9,G16+$I$9),IF(G16="X",F16+$I$9,F16+G16)))</f>
        <v/>
      </c>
      <c r="K16" s="5"/>
      <c r="L16" s="5"/>
      <c r="M16" s="5"/>
    </row>
    <row r="17" spans="1:13" hidden="1">
      <c r="A17">
        <v>8</v>
      </c>
      <c r="B17" s="21" t="str">
        <f t="shared" si="0"/>
        <v/>
      </c>
      <c r="C17" s="24"/>
      <c r="D17" s="23"/>
      <c r="E17" s="61"/>
      <c r="F17" s="22"/>
      <c r="G17" s="22"/>
      <c r="H17" s="45" t="str">
        <f>IF(J17=2*$I$9,"X",J17)</f>
        <v/>
      </c>
      <c r="I17" s="31"/>
      <c r="J17" s="28" t="str">
        <f>IF(AND(F17="",G17=""),"",IF(F17="X",IF(G17="X",2*$I$9,G17+$I$9),IF(G17="X",F17+$I$9,F17+G17)))</f>
        <v/>
      </c>
      <c r="K17" s="5"/>
      <c r="L17" s="5"/>
      <c r="M17" s="5"/>
    </row>
    <row r="18" spans="1:13" hidden="1">
      <c r="A18">
        <v>9</v>
      </c>
      <c r="B18" s="21" t="str">
        <f t="shared" si="0"/>
        <v/>
      </c>
      <c r="C18" s="38"/>
      <c r="D18" s="23"/>
      <c r="F18" s="22"/>
      <c r="G18" s="22"/>
      <c r="H18" s="45" t="str">
        <f>IF(J18=2*$I$9,"X",J18)</f>
        <v/>
      </c>
      <c r="I18" s="31"/>
      <c r="J18" s="28" t="str">
        <f>IF(AND(F18="",G18=""),"",IF(F18="X",IF(G18="X",2*$I$9,G18+$I$9),IF(G18="X",F18+$I$9,F18+G18)))</f>
        <v/>
      </c>
      <c r="L18" s="5"/>
    </row>
    <row r="19" spans="1:13" hidden="1">
      <c r="A19">
        <v>10</v>
      </c>
      <c r="B19" s="21" t="str">
        <f t="shared" si="0"/>
        <v/>
      </c>
      <c r="C19" s="38"/>
      <c r="D19" s="23"/>
      <c r="F19" s="22"/>
      <c r="G19" s="22"/>
      <c r="H19" s="45" t="str">
        <f>IF(J19=2*$I$9,"X",J19)</f>
        <v/>
      </c>
      <c r="I19" s="32"/>
      <c r="J19" s="28" t="str">
        <f>IF(AND(F19="",G19=""),"",IF(F19="X",IF(G19="X",2*$I$9,G19+$I$9),IF(G19="X",F19+$I$9,F19+G19)))</f>
        <v/>
      </c>
      <c r="L19" s="5"/>
    </row>
    <row r="20" spans="1:13" hidden="1">
      <c r="A20">
        <v>11</v>
      </c>
      <c r="B20" s="21" t="str">
        <f t="shared" si="0"/>
        <v/>
      </c>
      <c r="C20" s="24"/>
      <c r="D20" s="23"/>
      <c r="E20" s="2"/>
      <c r="F20" s="29"/>
      <c r="G20" s="29"/>
      <c r="H20" s="30" t="str">
        <f t="shared" ref="H20:H32" si="3">IF(J20=2*$I$9,"X",J20)</f>
        <v/>
      </c>
      <c r="I20" s="31"/>
      <c r="J20" s="28" t="str">
        <f t="shared" ref="J20:J32" si="4">IF(AND(F20="",G20=""),"",IF(F20="X",IF(G20="X",2*$I$9,G20+$I$9),IF(G20="X",F20+$I$9,F20+G20)))</f>
        <v/>
      </c>
    </row>
    <row r="21" spans="1:13" hidden="1">
      <c r="A21">
        <v>12</v>
      </c>
      <c r="B21" s="21" t="str">
        <f t="shared" si="0"/>
        <v/>
      </c>
      <c r="C21" s="24"/>
      <c r="D21" s="23"/>
      <c r="E21" s="2"/>
      <c r="F21" s="29"/>
      <c r="G21" s="29"/>
      <c r="H21" s="30" t="str">
        <f t="shared" si="3"/>
        <v/>
      </c>
      <c r="I21" s="31"/>
      <c r="J21" s="28" t="str">
        <f t="shared" si="4"/>
        <v/>
      </c>
    </row>
    <row r="22" spans="1:13" hidden="1">
      <c r="A22">
        <v>13</v>
      </c>
      <c r="B22" s="21" t="str">
        <f t="shared" si="0"/>
        <v/>
      </c>
      <c r="C22" s="24"/>
      <c r="D22" s="23"/>
      <c r="E22" s="2"/>
      <c r="F22" s="29"/>
      <c r="G22" s="29"/>
      <c r="H22" s="30" t="str">
        <f t="shared" si="3"/>
        <v/>
      </c>
      <c r="I22" s="31"/>
      <c r="J22" s="28" t="str">
        <f t="shared" si="4"/>
        <v/>
      </c>
    </row>
    <row r="23" spans="1:13" hidden="1">
      <c r="A23">
        <v>14</v>
      </c>
      <c r="B23" s="21" t="str">
        <f t="shared" si="0"/>
        <v/>
      </c>
      <c r="C23" s="24"/>
      <c r="D23" s="23"/>
      <c r="E23" s="2"/>
      <c r="F23" s="29"/>
      <c r="G23" s="29"/>
      <c r="H23" s="30" t="str">
        <f t="shared" si="3"/>
        <v/>
      </c>
      <c r="I23" s="31"/>
      <c r="J23" s="28" t="str">
        <f t="shared" si="4"/>
        <v/>
      </c>
    </row>
    <row r="24" spans="1:13" hidden="1">
      <c r="A24">
        <v>15</v>
      </c>
      <c r="B24" s="21" t="str">
        <f t="shared" si="0"/>
        <v/>
      </c>
      <c r="C24" s="24"/>
      <c r="D24" s="23"/>
      <c r="E24" s="2"/>
      <c r="F24" s="29"/>
      <c r="G24" s="29"/>
      <c r="H24" s="30" t="str">
        <f t="shared" si="3"/>
        <v/>
      </c>
      <c r="I24" s="31"/>
      <c r="J24" s="28" t="str">
        <f t="shared" si="4"/>
        <v/>
      </c>
    </row>
    <row r="25" spans="1:13" hidden="1">
      <c r="A25">
        <v>16</v>
      </c>
      <c r="B25" s="21" t="str">
        <f t="shared" si="0"/>
        <v/>
      </c>
      <c r="C25" s="24"/>
      <c r="D25" s="23"/>
      <c r="E25" s="2"/>
      <c r="F25" s="29"/>
      <c r="G25" s="29"/>
      <c r="H25" s="30" t="str">
        <f t="shared" si="3"/>
        <v/>
      </c>
      <c r="I25" s="31"/>
      <c r="J25" s="28" t="str">
        <f t="shared" si="4"/>
        <v/>
      </c>
    </row>
    <row r="26" spans="1:13" hidden="1">
      <c r="A26">
        <v>17</v>
      </c>
      <c r="B26" s="21" t="str">
        <f t="shared" si="0"/>
        <v/>
      </c>
      <c r="C26" s="24"/>
      <c r="D26" s="23"/>
      <c r="E26" s="2"/>
      <c r="F26" s="29"/>
      <c r="G26" s="29"/>
      <c r="H26" s="30" t="str">
        <f t="shared" si="3"/>
        <v/>
      </c>
      <c r="I26" s="31"/>
      <c r="J26" s="28" t="str">
        <f t="shared" si="4"/>
        <v/>
      </c>
    </row>
    <row r="27" spans="1:13" hidden="1">
      <c r="A27">
        <v>18</v>
      </c>
      <c r="B27" s="21" t="str">
        <f t="shared" si="0"/>
        <v/>
      </c>
      <c r="C27" s="24"/>
      <c r="D27" s="23"/>
      <c r="E27" s="2"/>
      <c r="F27" s="29"/>
      <c r="G27" s="29"/>
      <c r="H27" s="30" t="str">
        <f t="shared" si="3"/>
        <v/>
      </c>
      <c r="I27" s="31"/>
      <c r="J27" s="28" t="str">
        <f t="shared" si="4"/>
        <v/>
      </c>
    </row>
    <row r="28" spans="1:13" hidden="1">
      <c r="A28">
        <v>19</v>
      </c>
      <c r="B28" s="21" t="str">
        <f t="shared" si="0"/>
        <v/>
      </c>
      <c r="C28" s="24"/>
      <c r="D28" s="23"/>
      <c r="E28" s="2"/>
      <c r="F28" s="29"/>
      <c r="G28" s="29"/>
      <c r="H28" s="30" t="str">
        <f t="shared" si="3"/>
        <v/>
      </c>
      <c r="I28" s="31"/>
      <c r="J28" s="28" t="str">
        <f t="shared" si="4"/>
        <v/>
      </c>
    </row>
    <row r="29" spans="1:13" hidden="1">
      <c r="A29">
        <v>20</v>
      </c>
      <c r="B29" s="21" t="str">
        <f t="shared" si="0"/>
        <v/>
      </c>
      <c r="C29" s="24"/>
      <c r="D29" s="23"/>
      <c r="E29" s="2"/>
      <c r="F29" s="29"/>
      <c r="G29" s="29"/>
      <c r="H29" s="30" t="str">
        <f t="shared" si="3"/>
        <v/>
      </c>
      <c r="I29" s="31"/>
      <c r="J29" s="28" t="str">
        <f t="shared" si="4"/>
        <v/>
      </c>
    </row>
    <row r="30" spans="1:13" hidden="1">
      <c r="A30">
        <v>21</v>
      </c>
      <c r="B30" s="21" t="str">
        <f t="shared" si="0"/>
        <v/>
      </c>
      <c r="C30" s="24"/>
      <c r="D30" s="23"/>
      <c r="E30" s="2"/>
      <c r="F30" s="29"/>
      <c r="G30" s="29"/>
      <c r="H30" s="30" t="str">
        <f t="shared" si="3"/>
        <v/>
      </c>
      <c r="I30" s="31"/>
      <c r="J30" s="28" t="str">
        <f t="shared" si="4"/>
        <v/>
      </c>
    </row>
    <row r="31" spans="1:13" hidden="1">
      <c r="A31">
        <v>22</v>
      </c>
      <c r="B31" s="21" t="str">
        <f t="shared" si="0"/>
        <v/>
      </c>
      <c r="C31" s="24"/>
      <c r="D31" s="23"/>
      <c r="E31" s="2"/>
      <c r="F31" s="29"/>
      <c r="G31" s="29"/>
      <c r="H31" s="30" t="str">
        <f t="shared" si="3"/>
        <v/>
      </c>
      <c r="I31" s="31"/>
      <c r="J31" s="28" t="str">
        <f t="shared" si="4"/>
        <v/>
      </c>
    </row>
    <row r="32" spans="1:13" hidden="1">
      <c r="A32">
        <v>23</v>
      </c>
      <c r="B32" s="21" t="str">
        <f t="shared" si="0"/>
        <v/>
      </c>
      <c r="C32" s="24"/>
      <c r="D32" s="23"/>
      <c r="E32" s="2"/>
      <c r="F32" s="29"/>
      <c r="G32" s="29"/>
      <c r="H32" s="30" t="str">
        <f t="shared" si="3"/>
        <v/>
      </c>
      <c r="I32" s="31"/>
      <c r="J32" s="28" t="str">
        <f t="shared" si="4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sortState ref="C10:J11">
    <sortCondition ref="J10:J11"/>
  </sortState>
  <mergeCells count="4">
    <mergeCell ref="B5:H5"/>
    <mergeCell ref="D7:E7"/>
    <mergeCell ref="F7:H7"/>
    <mergeCell ref="K7:M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opLeftCell="A49" workbookViewId="0">
      <selection activeCell="B78" sqref="B78"/>
    </sheetView>
  </sheetViews>
  <sheetFormatPr defaultRowHeight="12.75"/>
  <cols>
    <col min="1" max="1" width="4.5703125" customWidth="1"/>
    <col min="2" max="2" width="4.42578125" customWidth="1"/>
    <col min="3" max="3" width="17" bestFit="1" customWidth="1"/>
    <col min="4" max="4" width="7.7109375" customWidth="1"/>
    <col min="5" max="5" width="40.140625" customWidth="1"/>
    <col min="6" max="8" width="7.140625" bestFit="1" customWidth="1"/>
    <col min="9" max="9" width="0" hidden="1" customWidth="1"/>
    <col min="10" max="10" width="11.7109375" hidden="1" customWidth="1"/>
    <col min="11" max="16" width="7.140625" bestFit="1" customWidth="1"/>
  </cols>
  <sheetData>
    <row r="1" spans="1:16" ht="15">
      <c r="B1" s="224" t="s">
        <v>97</v>
      </c>
      <c r="C1" s="224"/>
      <c r="D1" s="224"/>
      <c r="E1" s="224"/>
      <c r="F1" s="224"/>
      <c r="G1" s="224"/>
      <c r="H1" s="224"/>
      <c r="I1" s="72"/>
      <c r="J1" s="2"/>
      <c r="K1" s="2"/>
    </row>
    <row r="2" spans="1:16">
      <c r="J2" s="2"/>
      <c r="K2" s="2"/>
    </row>
    <row r="3" spans="1:16">
      <c r="D3" s="8" t="s">
        <v>3</v>
      </c>
      <c r="E3" s="9" t="s">
        <v>15</v>
      </c>
      <c r="J3" s="2"/>
      <c r="K3" s="2"/>
    </row>
    <row r="4" spans="1:16">
      <c r="J4" s="2"/>
      <c r="K4" s="2"/>
    </row>
    <row r="5" spans="1:16" ht="15">
      <c r="B5" s="217" t="s">
        <v>100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6">
      <c r="B6" s="1"/>
      <c r="C6" s="1"/>
      <c r="D6" s="1"/>
      <c r="E6" s="1"/>
      <c r="F6" s="1"/>
      <c r="G6" s="1"/>
      <c r="H6" s="1"/>
      <c r="I6" s="1"/>
      <c r="J6" s="2"/>
      <c r="K6" s="2"/>
    </row>
    <row r="7" spans="1:16" ht="15">
      <c r="B7" s="187"/>
      <c r="C7" s="188" t="s">
        <v>0</v>
      </c>
      <c r="D7" s="219" t="s">
        <v>38</v>
      </c>
      <c r="E7" s="220"/>
      <c r="F7" s="221" t="s">
        <v>2</v>
      </c>
      <c r="G7" s="222"/>
      <c r="H7" s="223"/>
      <c r="I7" s="192"/>
      <c r="J7" s="111"/>
      <c r="K7" s="213" t="s">
        <v>151</v>
      </c>
      <c r="L7" s="214"/>
      <c r="M7" s="215"/>
      <c r="N7" s="213" t="s">
        <v>152</v>
      </c>
      <c r="O7" s="214"/>
      <c r="P7" s="215"/>
    </row>
    <row r="8" spans="1:16" ht="15">
      <c r="A8" s="15"/>
      <c r="B8" s="195"/>
      <c r="C8" s="188" t="s">
        <v>1</v>
      </c>
      <c r="D8" s="188" t="s">
        <v>11</v>
      </c>
      <c r="E8" s="196" t="s">
        <v>12</v>
      </c>
      <c r="F8" s="197" t="s">
        <v>4</v>
      </c>
      <c r="G8" s="198" t="s">
        <v>5</v>
      </c>
      <c r="H8" s="199" t="s">
        <v>10</v>
      </c>
      <c r="I8" s="3"/>
      <c r="J8" s="2"/>
      <c r="K8" s="200" t="s">
        <v>4</v>
      </c>
      <c r="L8" s="200" t="s">
        <v>5</v>
      </c>
      <c r="M8" s="201" t="s">
        <v>10</v>
      </c>
      <c r="N8" s="200" t="s">
        <v>4</v>
      </c>
      <c r="O8" s="200" t="s">
        <v>5</v>
      </c>
      <c r="P8" s="201" t="s">
        <v>10</v>
      </c>
    </row>
    <row r="9" spans="1:16">
      <c r="A9" s="5" t="str">
        <f>IF(E9 &lt;&gt; "",1+A8,"")</f>
        <v/>
      </c>
      <c r="B9" s="118" t="str">
        <f>IF(E9="","",IF(J9=J8,"",FIXED(A9,0,TRUE)&amp;"."))</f>
        <v/>
      </c>
      <c r="C9" s="164"/>
      <c r="D9" s="164"/>
      <c r="E9" s="164"/>
      <c r="F9" s="191"/>
      <c r="G9" s="191"/>
      <c r="H9" s="191"/>
      <c r="I9" s="202">
        <v>1.3888888888888889E-3</v>
      </c>
      <c r="J9" s="203"/>
      <c r="K9" s="99"/>
      <c r="L9" s="99"/>
      <c r="M9" s="99"/>
      <c r="N9" s="99"/>
      <c r="O9" s="99"/>
      <c r="P9" s="99"/>
    </row>
    <row r="10" spans="1:16">
      <c r="B10" s="118">
        <v>1</v>
      </c>
      <c r="C10" s="124" t="s">
        <v>63</v>
      </c>
      <c r="D10" s="120">
        <v>1996</v>
      </c>
      <c r="E10" s="87" t="s">
        <v>93</v>
      </c>
      <c r="F10" s="204">
        <v>1.2812500000000001E-4</v>
      </c>
      <c r="G10" s="204">
        <v>1.2939814814814815E-4</v>
      </c>
      <c r="H10" s="204">
        <f>IF(J10=2*$I$9,"X",J10)</f>
        <v>2.5752314814814816E-4</v>
      </c>
      <c r="I10" s="193"/>
      <c r="J10" s="28">
        <f>IF(AND(F10="",G10=""),"",IF(F10="X",IF(G10="X",2*$I$9,G10+$I$9),IF(G10="X",F10+$I$9,F10+G10)))</f>
        <v>2.5752314814814816E-4</v>
      </c>
      <c r="K10" s="180">
        <v>1.3784722222222223E-4</v>
      </c>
      <c r="L10" s="180">
        <v>1.4826388888888889E-4</v>
      </c>
      <c r="M10" s="180">
        <v>2.8611111111111111E-4</v>
      </c>
      <c r="N10" s="183">
        <v>1.0081018518518521E-4</v>
      </c>
      <c r="O10" s="183">
        <v>1.2662037037037036E-4</v>
      </c>
      <c r="P10" s="121">
        <v>2.2743055555555559E-4</v>
      </c>
    </row>
    <row r="11" spans="1:16">
      <c r="B11" s="118">
        <v>2</v>
      </c>
      <c r="C11" s="124" t="s">
        <v>25</v>
      </c>
      <c r="D11" s="120">
        <v>1987</v>
      </c>
      <c r="E11" s="87" t="s">
        <v>94</v>
      </c>
      <c r="F11" s="204">
        <v>1.1608796296296297E-4</v>
      </c>
      <c r="G11" s="204">
        <v>1.4502314814814814E-4</v>
      </c>
      <c r="H11" s="204">
        <f>IF(J11=2*$I$9,"X",J11)</f>
        <v>2.611111111111111E-4</v>
      </c>
      <c r="I11" s="193"/>
      <c r="J11" s="28">
        <f>IF(AND(F11="",G11=""),"",IF(F11="X",IF(G11="X",2*$I$9,G11+$I$9),IF(G11="X",F11+$I$9,F11+G11)))</f>
        <v>2.611111111111111E-4</v>
      </c>
      <c r="K11" s="178">
        <v>1.199074074074074E-4</v>
      </c>
      <c r="L11" s="178">
        <v>1.4490740740740743E-4</v>
      </c>
      <c r="M11" s="179">
        <v>2.6481481481481484E-4</v>
      </c>
      <c r="N11" s="205" t="s">
        <v>24</v>
      </c>
      <c r="O11" s="183"/>
      <c r="P11" s="204" t="s">
        <v>24</v>
      </c>
    </row>
    <row r="12" spans="1:16">
      <c r="B12" s="118">
        <v>3</v>
      </c>
      <c r="C12" s="124" t="s">
        <v>21</v>
      </c>
      <c r="D12" s="120">
        <v>1996</v>
      </c>
      <c r="E12" s="87" t="s">
        <v>83</v>
      </c>
      <c r="F12" s="204">
        <v>1.5543981481481482E-4</v>
      </c>
      <c r="G12" s="204">
        <v>1.6898148148148146E-4</v>
      </c>
      <c r="H12" s="204">
        <f>IF(J12=2*$I$9,"X",J12)</f>
        <v>3.2442129629629628E-4</v>
      </c>
      <c r="I12" s="193"/>
      <c r="J12" s="28">
        <f>IF(AND(F12="",G12=""),"",IF(F12="X",IF(G12="X",2*$I$9,G12+$I$9),IF(G12="X",F12+$I$9,F12+G12)))</f>
        <v>3.2442129629629628E-4</v>
      </c>
      <c r="K12" s="180">
        <v>1.4791666666666667E-4</v>
      </c>
      <c r="L12" s="180">
        <v>1.5902777777777779E-4</v>
      </c>
      <c r="M12" s="179">
        <v>3.0694444444444443E-4</v>
      </c>
      <c r="N12" s="177">
        <v>1.3078703703703706E-4</v>
      </c>
      <c r="O12" s="177">
        <v>1.6840277777777782E-4</v>
      </c>
      <c r="P12" s="121">
        <v>2.9918981481481485E-4</v>
      </c>
    </row>
    <row r="13" spans="1:16" ht="13.5" thickBot="1">
      <c r="B13" s="169">
        <v>4</v>
      </c>
      <c r="C13" s="189" t="s">
        <v>43</v>
      </c>
      <c r="D13" s="171">
        <v>1994</v>
      </c>
      <c r="E13" s="211" t="s">
        <v>96</v>
      </c>
      <c r="F13" s="212">
        <v>1.75E-4</v>
      </c>
      <c r="G13" s="212">
        <v>1.8796296296296294E-4</v>
      </c>
      <c r="H13" s="212">
        <f>IF(J13=2*$I$9,"X",J13)</f>
        <v>3.6296296296296294E-4</v>
      </c>
      <c r="I13" s="194"/>
      <c r="J13" s="194">
        <f>IF(AND(F13="",G13=""),"",IF(F13="X",IF(G13="X",2*$I$9,G13+$I$9),IF(G13="X",F13+$I$9,F13+G13)))</f>
        <v>3.6296296296296294E-4</v>
      </c>
      <c r="K13" s="181">
        <v>1.6516203703703701E-4</v>
      </c>
      <c r="L13" s="181">
        <v>1.7488425925925926E-4</v>
      </c>
      <c r="M13" s="182">
        <v>3.400462962962963E-4</v>
      </c>
      <c r="N13" s="176">
        <v>1.4884259259259259E-4</v>
      </c>
      <c r="O13" s="176">
        <v>1.6168981481481481E-4</v>
      </c>
      <c r="P13" s="173">
        <v>3.1053240740740737E-4</v>
      </c>
    </row>
    <row r="14" spans="1:16" ht="15" hidden="1">
      <c r="A14">
        <v>5</v>
      </c>
      <c r="B14" s="21" t="str">
        <f t="shared" ref="B14:B18" si="0">IF(C14="","",IF(H14=H13,"",FIXED(A14,0,TRUE)&amp;"."))</f>
        <v/>
      </c>
      <c r="C14" s="117"/>
      <c r="D14" s="76"/>
      <c r="E14" s="77"/>
      <c r="F14" s="74"/>
      <c r="G14" s="74"/>
      <c r="H14" s="75" t="str">
        <f t="shared" ref="H14:H18" si="1">IF(J14=2*$I$9,"X",J14)</f>
        <v/>
      </c>
      <c r="I14" s="31"/>
      <c r="J14" s="28" t="str">
        <f t="shared" ref="J14:J18" si="2">IF(AND(F14="",G14=""),"",IF(F14="X",IF(G14="X",2*$I$9,G14+$I$9),IF(G14="X",F14+$I$9,F14+G14)))</f>
        <v/>
      </c>
      <c r="K14" s="5"/>
      <c r="L14" s="5"/>
      <c r="M14" s="5"/>
    </row>
    <row r="15" spans="1:16" ht="15" hidden="1">
      <c r="A15">
        <v>6</v>
      </c>
      <c r="B15" s="21" t="str">
        <f t="shared" si="0"/>
        <v/>
      </c>
      <c r="C15" s="117"/>
      <c r="D15" s="76"/>
      <c r="E15" s="77"/>
      <c r="F15" s="74"/>
      <c r="G15" s="74"/>
      <c r="H15" s="75" t="str">
        <f t="shared" si="1"/>
        <v/>
      </c>
      <c r="I15" s="31"/>
      <c r="J15" s="28" t="str">
        <f t="shared" si="2"/>
        <v/>
      </c>
      <c r="K15" s="5"/>
      <c r="L15" s="5"/>
      <c r="M15" s="5"/>
    </row>
    <row r="16" spans="1:16" ht="15" hidden="1">
      <c r="A16">
        <v>7</v>
      </c>
      <c r="B16" s="21" t="str">
        <f t="shared" si="0"/>
        <v/>
      </c>
      <c r="C16" s="117"/>
      <c r="D16" s="76"/>
      <c r="E16" s="77"/>
      <c r="F16" s="74"/>
      <c r="G16" s="79"/>
      <c r="H16" s="75" t="str">
        <f t="shared" si="1"/>
        <v/>
      </c>
      <c r="I16" s="31"/>
      <c r="J16" s="28" t="str">
        <f t="shared" si="2"/>
        <v/>
      </c>
      <c r="L16" s="5"/>
    </row>
    <row r="17" spans="1:13" ht="15" hidden="1">
      <c r="A17">
        <v>8</v>
      </c>
      <c r="B17" s="21" t="str">
        <f t="shared" si="0"/>
        <v/>
      </c>
      <c r="C17" s="117"/>
      <c r="D17" s="76"/>
      <c r="E17" s="77"/>
      <c r="F17" s="74"/>
      <c r="G17" s="74"/>
      <c r="H17" s="75" t="str">
        <f t="shared" si="1"/>
        <v/>
      </c>
      <c r="I17" s="31"/>
      <c r="J17" s="28" t="str">
        <f t="shared" si="2"/>
        <v/>
      </c>
      <c r="K17" s="5"/>
      <c r="L17" s="5"/>
      <c r="M17" s="5"/>
    </row>
    <row r="18" spans="1:13" ht="15" hidden="1">
      <c r="A18">
        <v>9</v>
      </c>
      <c r="B18" s="21" t="str">
        <f t="shared" si="0"/>
        <v/>
      </c>
      <c r="C18" s="78"/>
      <c r="D18" s="76"/>
      <c r="E18" s="77"/>
      <c r="F18" s="74"/>
      <c r="G18" s="74"/>
      <c r="H18" s="75" t="str">
        <f t="shared" si="1"/>
        <v/>
      </c>
      <c r="I18" s="31"/>
      <c r="J18" s="28" t="str">
        <f t="shared" si="2"/>
        <v/>
      </c>
      <c r="L18" s="5"/>
    </row>
    <row r="19" spans="1:13" hidden="1">
      <c r="A19">
        <v>10</v>
      </c>
      <c r="B19" s="21" t="str">
        <f t="shared" ref="B19:B32" si="3">IF(C19="","",IF(H19=H18,"",FIXED(A19,0,TRUE)&amp;"."))</f>
        <v/>
      </c>
      <c r="C19" s="24"/>
      <c r="D19" s="23"/>
      <c r="E19" s="2"/>
      <c r="F19" s="29"/>
      <c r="G19" s="29"/>
      <c r="H19" s="30" t="str">
        <f t="shared" ref="H19:H32" si="4">IF(J19=2*$I$9,"X",J19)</f>
        <v/>
      </c>
      <c r="I19" s="31"/>
      <c r="J19" s="28" t="str">
        <f t="shared" ref="J19:J32" si="5">IF(AND(F19="",G19=""),"",IF(F19="X",IF(G19="X",2*$I$9,G19+$I$9),IF(G19="X",F19+$I$9,F19+G19)))</f>
        <v/>
      </c>
      <c r="L19" s="5"/>
    </row>
    <row r="20" spans="1:13" hidden="1">
      <c r="A20">
        <v>11</v>
      </c>
      <c r="B20" s="21" t="str">
        <f t="shared" si="3"/>
        <v/>
      </c>
      <c r="C20" s="24"/>
      <c r="D20" s="23"/>
      <c r="E20" s="2"/>
      <c r="F20" s="29"/>
      <c r="G20" s="29"/>
      <c r="H20" s="30" t="str">
        <f t="shared" si="4"/>
        <v/>
      </c>
      <c r="I20" s="31"/>
      <c r="J20" s="28" t="str">
        <f t="shared" si="5"/>
        <v/>
      </c>
    </row>
    <row r="21" spans="1:13" hidden="1">
      <c r="A21">
        <v>12</v>
      </c>
      <c r="B21" s="21" t="str">
        <f t="shared" si="3"/>
        <v/>
      </c>
      <c r="C21" s="24"/>
      <c r="D21" s="23"/>
      <c r="E21" s="2"/>
      <c r="F21" s="29"/>
      <c r="G21" s="29"/>
      <c r="H21" s="30" t="str">
        <f t="shared" si="4"/>
        <v/>
      </c>
      <c r="I21" s="31"/>
      <c r="J21" s="28" t="str">
        <f t="shared" si="5"/>
        <v/>
      </c>
    </row>
    <row r="22" spans="1:13" hidden="1">
      <c r="A22">
        <v>13</v>
      </c>
      <c r="B22" s="21" t="str">
        <f t="shared" si="3"/>
        <v/>
      </c>
      <c r="C22" s="24"/>
      <c r="D22" s="23"/>
      <c r="E22" s="2"/>
      <c r="F22" s="29"/>
      <c r="G22" s="29"/>
      <c r="H22" s="30" t="str">
        <f t="shared" si="4"/>
        <v/>
      </c>
      <c r="I22" s="31"/>
      <c r="J22" s="28" t="str">
        <f t="shared" si="5"/>
        <v/>
      </c>
    </row>
    <row r="23" spans="1:13" hidden="1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30" t="str">
        <f t="shared" si="4"/>
        <v/>
      </c>
      <c r="I23" s="31"/>
      <c r="J23" s="28" t="str">
        <f t="shared" si="5"/>
        <v/>
      </c>
    </row>
    <row r="24" spans="1:13" hidden="1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30" t="str">
        <f t="shared" si="4"/>
        <v/>
      </c>
      <c r="I24" s="31"/>
      <c r="J24" s="28" t="str">
        <f t="shared" si="5"/>
        <v/>
      </c>
    </row>
    <row r="25" spans="1:13" hidden="1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30" t="str">
        <f t="shared" si="4"/>
        <v/>
      </c>
      <c r="I25" s="31"/>
      <c r="J25" s="28" t="str">
        <f t="shared" si="5"/>
        <v/>
      </c>
    </row>
    <row r="26" spans="1:13" hidden="1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30" t="str">
        <f t="shared" si="4"/>
        <v/>
      </c>
      <c r="I26" s="31"/>
      <c r="J26" s="28" t="str">
        <f t="shared" si="5"/>
        <v/>
      </c>
    </row>
    <row r="27" spans="1:13" hidden="1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30" t="str">
        <f t="shared" si="4"/>
        <v/>
      </c>
      <c r="I27" s="31"/>
      <c r="J27" s="28" t="str">
        <f t="shared" si="5"/>
        <v/>
      </c>
    </row>
    <row r="28" spans="1:13" hidden="1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30" t="str">
        <f t="shared" si="4"/>
        <v/>
      </c>
      <c r="I28" s="31"/>
      <c r="J28" s="28" t="str">
        <f t="shared" si="5"/>
        <v/>
      </c>
    </row>
    <row r="29" spans="1:13" hidden="1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30" t="str">
        <f t="shared" si="4"/>
        <v/>
      </c>
      <c r="I29" s="31"/>
      <c r="J29" s="28" t="str">
        <f t="shared" si="5"/>
        <v/>
      </c>
    </row>
    <row r="30" spans="1:13" hidden="1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30" t="str">
        <f t="shared" si="4"/>
        <v/>
      </c>
      <c r="I30" s="31"/>
      <c r="J30" s="28" t="str">
        <f t="shared" si="5"/>
        <v/>
      </c>
    </row>
    <row r="31" spans="1:13" hidden="1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30" t="str">
        <f t="shared" si="4"/>
        <v/>
      </c>
      <c r="I31" s="31"/>
      <c r="J31" s="28" t="str">
        <f t="shared" si="5"/>
        <v/>
      </c>
    </row>
    <row r="32" spans="1:13" hidden="1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30" t="str">
        <f t="shared" si="4"/>
        <v/>
      </c>
      <c r="I32" s="31"/>
      <c r="J32" s="28" t="str">
        <f t="shared" si="5"/>
        <v/>
      </c>
    </row>
    <row r="34" spans="1:16">
      <c r="D34" s="35" t="s">
        <v>17</v>
      </c>
    </row>
    <row r="35" spans="1:16">
      <c r="D35" t="s">
        <v>14</v>
      </c>
      <c r="E35" s="25">
        <v>41000.548611111109</v>
      </c>
    </row>
    <row r="40" spans="1:16" ht="15">
      <c r="B40" s="224" t="s">
        <v>97</v>
      </c>
      <c r="C40" s="224"/>
      <c r="D40" s="224"/>
      <c r="E40" s="224"/>
      <c r="F40" s="224"/>
      <c r="G40" s="224"/>
      <c r="H40" s="224"/>
      <c r="I40" s="72"/>
      <c r="J40" s="2"/>
      <c r="K40" s="2"/>
    </row>
    <row r="41" spans="1:16">
      <c r="J41" s="2"/>
      <c r="K41" s="2"/>
    </row>
    <row r="42" spans="1:16">
      <c r="D42" s="8"/>
      <c r="E42" s="9" t="s">
        <v>99</v>
      </c>
      <c r="J42" s="2"/>
      <c r="K42" s="2"/>
    </row>
    <row r="43" spans="1:16">
      <c r="J43" s="2"/>
      <c r="K43" s="2"/>
    </row>
    <row r="44" spans="1:16" ht="15">
      <c r="B44" s="217" t="s">
        <v>98</v>
      </c>
      <c r="C44" s="217"/>
      <c r="D44" s="217"/>
      <c r="E44" s="217"/>
      <c r="F44" s="217"/>
      <c r="G44" s="217"/>
      <c r="H44" s="217"/>
      <c r="I44" s="1"/>
      <c r="J44" s="2"/>
      <c r="K44" s="2"/>
    </row>
    <row r="45" spans="1:16">
      <c r="B45" s="1"/>
      <c r="C45" s="1"/>
      <c r="D45" s="1"/>
      <c r="E45" s="1"/>
      <c r="F45" s="1"/>
      <c r="G45" s="1"/>
      <c r="H45" s="1"/>
      <c r="I45" s="1"/>
      <c r="J45" s="2"/>
      <c r="K45" s="2"/>
    </row>
    <row r="46" spans="1:16" ht="15">
      <c r="B46" s="187"/>
      <c r="C46" s="188" t="s">
        <v>0</v>
      </c>
      <c r="D46" s="219" t="s">
        <v>47</v>
      </c>
      <c r="E46" s="220"/>
      <c r="F46" s="221" t="s">
        <v>2</v>
      </c>
      <c r="G46" s="222"/>
      <c r="H46" s="223"/>
      <c r="I46" s="192"/>
      <c r="J46" s="111"/>
      <c r="K46" s="213" t="s">
        <v>151</v>
      </c>
      <c r="L46" s="214"/>
      <c r="M46" s="215"/>
      <c r="N46" s="213" t="s">
        <v>152</v>
      </c>
      <c r="O46" s="214"/>
      <c r="P46" s="215"/>
    </row>
    <row r="47" spans="1:16" ht="15">
      <c r="A47" s="15"/>
      <c r="B47" s="195"/>
      <c r="C47" s="188" t="s">
        <v>1</v>
      </c>
      <c r="D47" s="188" t="s">
        <v>11</v>
      </c>
      <c r="E47" s="196" t="s">
        <v>12</v>
      </c>
      <c r="F47" s="197" t="s">
        <v>4</v>
      </c>
      <c r="G47" s="198" t="s">
        <v>5</v>
      </c>
      <c r="H47" s="199" t="s">
        <v>10</v>
      </c>
      <c r="I47" s="3"/>
      <c r="J47" s="2"/>
      <c r="K47" s="200" t="s">
        <v>4</v>
      </c>
      <c r="L47" s="200" t="s">
        <v>5</v>
      </c>
      <c r="M47" s="201" t="s">
        <v>10</v>
      </c>
      <c r="N47" s="200" t="s">
        <v>4</v>
      </c>
      <c r="O47" s="200" t="s">
        <v>5</v>
      </c>
      <c r="P47" s="201" t="s">
        <v>10</v>
      </c>
    </row>
    <row r="48" spans="1:16">
      <c r="A48" s="5" t="str">
        <f>IF(E48 &lt;&gt; "",1+A47,"")</f>
        <v/>
      </c>
      <c r="B48" s="118" t="str">
        <f>IF(E48="","",IF(J48=J47,"",FIXED(A48,0,TRUE)&amp;"."))</f>
        <v/>
      </c>
      <c r="C48" s="164"/>
      <c r="D48" s="164"/>
      <c r="E48" s="164"/>
      <c r="F48" s="191"/>
      <c r="G48" s="191"/>
      <c r="H48" s="191"/>
      <c r="I48" s="202">
        <v>1.3888888888888889E-3</v>
      </c>
      <c r="J48" s="203"/>
      <c r="K48" s="99"/>
      <c r="L48" s="99"/>
      <c r="M48" s="99"/>
      <c r="N48" s="99"/>
      <c r="O48" s="99"/>
      <c r="P48" s="99"/>
    </row>
    <row r="49" spans="1:16">
      <c r="B49" s="118">
        <v>1</v>
      </c>
      <c r="C49" s="124" t="s">
        <v>22</v>
      </c>
      <c r="D49" s="120">
        <v>1994</v>
      </c>
      <c r="E49" s="99" t="s">
        <v>88</v>
      </c>
      <c r="F49" s="121">
        <v>2.1527777777777778E-4</v>
      </c>
      <c r="G49" s="121">
        <v>2.0879629629629625E-4</v>
      </c>
      <c r="H49" s="121">
        <f>IF(J49=2*$I$9,"X",J49)</f>
        <v>4.24074074074074E-4</v>
      </c>
      <c r="I49" s="28"/>
      <c r="J49" s="28">
        <f>IF(AND(F49="",G49=""),"",IF(F49="X",IF(G49="X",2*$I$9,G49+$I$9),IF(G49="X",F49+$I$9,F49+G49)))</f>
        <v>4.24074074074074E-4</v>
      </c>
      <c r="K49" s="180">
        <v>2.0682870370370373E-4</v>
      </c>
      <c r="L49" s="180">
        <v>2.5486111111111114E-4</v>
      </c>
      <c r="M49" s="180">
        <v>4.6168981481481484E-4</v>
      </c>
      <c r="N49" s="183">
        <v>1.6759259259259258E-4</v>
      </c>
      <c r="O49" s="183">
        <v>1.9351851851851854E-4</v>
      </c>
      <c r="P49" s="121">
        <v>3.6111111111111109E-4</v>
      </c>
    </row>
    <row r="50" spans="1:16">
      <c r="B50" s="118">
        <v>2</v>
      </c>
      <c r="C50" s="124" t="s">
        <v>50</v>
      </c>
      <c r="D50" s="120">
        <v>1994</v>
      </c>
      <c r="E50" s="99" t="s">
        <v>93</v>
      </c>
      <c r="F50" s="121">
        <v>2.0601851851851855E-4</v>
      </c>
      <c r="G50" s="121">
        <v>2.2777777777777778E-4</v>
      </c>
      <c r="H50" s="121">
        <f>IF(J50=2*$I$9,"X",J50)</f>
        <v>4.3379629629629633E-4</v>
      </c>
      <c r="I50" s="193"/>
      <c r="J50" s="28">
        <f>IF(AND(F50="",G50=""),"",IF(F50="X",IF(G50="X",2*$I$9,G50+$I$9),IF(G50="X",F50+$I$9,F50+G50)))</f>
        <v>4.3379629629629633E-4</v>
      </c>
      <c r="K50" s="180">
        <v>1.9479166666666665E-4</v>
      </c>
      <c r="L50" s="180">
        <v>2.1712962962962964E-4</v>
      </c>
      <c r="M50" s="179">
        <v>4.119212962962963E-4</v>
      </c>
      <c r="N50" s="177">
        <v>1.7800925925925927E-4</v>
      </c>
      <c r="O50" s="177">
        <v>1.8391203703703704E-4</v>
      </c>
      <c r="P50" s="121">
        <v>3.6192129629629627E-4</v>
      </c>
    </row>
    <row r="51" spans="1:16">
      <c r="B51" s="118">
        <v>3</v>
      </c>
      <c r="C51" s="124" t="s">
        <v>69</v>
      </c>
      <c r="D51" s="120">
        <v>1995</v>
      </c>
      <c r="E51" s="99" t="s">
        <v>84</v>
      </c>
      <c r="F51" s="121">
        <v>2.0150462962962963E-4</v>
      </c>
      <c r="G51" s="121">
        <v>2.3159722222222223E-4</v>
      </c>
      <c r="H51" s="121">
        <f>IF(J51=2*$I$9,"X",J51)</f>
        <v>4.3310185185185183E-4</v>
      </c>
      <c r="I51" s="193"/>
      <c r="J51" s="28">
        <f>IF(AND(F51="",G51=""),"",IF(F51="X",IF(G51="X",2*$I$9,G51+$I$9),IF(G51="X",F51+$I$9,F51+G51)))</f>
        <v>4.3310185185185183E-4</v>
      </c>
      <c r="K51" s="178">
        <v>1.9224537037037037E-4</v>
      </c>
      <c r="L51" s="178">
        <v>2.2233796296296295E-4</v>
      </c>
      <c r="M51" s="179">
        <v>4.1458333333333332E-4</v>
      </c>
      <c r="N51" s="184">
        <v>2.1226851851851851E-4</v>
      </c>
      <c r="O51" s="183">
        <v>2.5925925925925926E-4</v>
      </c>
      <c r="P51" s="121">
        <v>4.7152777777777774E-4</v>
      </c>
    </row>
    <row r="52" spans="1:16" ht="13.5" thickBot="1">
      <c r="B52" s="169">
        <v>4</v>
      </c>
      <c r="C52" s="189" t="s">
        <v>48</v>
      </c>
      <c r="D52" s="171">
        <v>1995</v>
      </c>
      <c r="E52" s="172" t="s">
        <v>95</v>
      </c>
      <c r="F52" s="173">
        <v>3.1817129629629627E-4</v>
      </c>
      <c r="G52" s="173">
        <v>3.2430555555555554E-4</v>
      </c>
      <c r="H52" s="173">
        <f>IF(J52=2*$I$9,"X",J52)</f>
        <v>6.4247685185185176E-4</v>
      </c>
      <c r="I52" s="194"/>
      <c r="J52" s="194">
        <f>IF(AND(F52="",G52=""),"",IF(F52="X",IF(G52="X",2*$I$9,G52+$I$9),IF(G52="X",F52+$I$9,F52+G52)))</f>
        <v>6.4247685185185176E-4</v>
      </c>
      <c r="K52" s="181">
        <v>2.9768518518518517E-4</v>
      </c>
      <c r="L52" s="181">
        <v>2.9965277777777775E-4</v>
      </c>
      <c r="M52" s="182">
        <v>5.9733796296296293E-4</v>
      </c>
      <c r="N52" s="176">
        <v>2.78125E-4</v>
      </c>
      <c r="O52" s="176">
        <v>2.740740740740741E-4</v>
      </c>
      <c r="P52" s="173">
        <v>5.5219907407407409E-4</v>
      </c>
    </row>
    <row r="53" spans="1:16" hidden="1">
      <c r="A53">
        <v>5</v>
      </c>
      <c r="B53" s="21" t="str">
        <f t="shared" ref="B53:B71" si="6">IF(C53="","",IF(H53=H52,"",FIXED(A53,0,TRUE)&amp;"."))</f>
        <v/>
      </c>
      <c r="C53" s="71"/>
      <c r="D53" s="23"/>
      <c r="E53" s="2"/>
      <c r="F53" s="22"/>
      <c r="G53" s="22"/>
      <c r="H53" s="45" t="str">
        <f>IF(J53=2*$I$9,"X",J53)</f>
        <v/>
      </c>
      <c r="I53" s="31"/>
      <c r="J53" s="28" t="str">
        <f t="shared" ref="J53:J71" si="7">IF(AND(F53="",G53=""),"",IF(F53="X",IF(G53="X",2*$I$9,G53+$I$9),IF(G53="X",F53+$I$9,F53+G53)))</f>
        <v/>
      </c>
      <c r="K53" s="5"/>
      <c r="L53" s="5"/>
    </row>
    <row r="54" spans="1:16" hidden="1">
      <c r="A54">
        <v>6</v>
      </c>
      <c r="B54" s="21" t="str">
        <f t="shared" si="6"/>
        <v/>
      </c>
      <c r="C54" s="24"/>
      <c r="D54" s="23"/>
      <c r="E54" s="2"/>
      <c r="F54" s="29"/>
      <c r="G54" s="29"/>
      <c r="H54" s="30" t="str">
        <f t="shared" ref="H54:H71" si="8">IF(J54=2*$I$9,"X",J54)</f>
        <v/>
      </c>
      <c r="I54" s="32"/>
      <c r="J54" s="28" t="str">
        <f t="shared" si="7"/>
        <v/>
      </c>
      <c r="L54" s="5"/>
    </row>
    <row r="55" spans="1:16" hidden="1">
      <c r="A55">
        <v>7</v>
      </c>
      <c r="B55" s="21" t="str">
        <f t="shared" si="6"/>
        <v/>
      </c>
      <c r="C55" s="24"/>
      <c r="D55" s="23"/>
      <c r="E55" s="2"/>
      <c r="F55" s="29"/>
      <c r="G55" s="29"/>
      <c r="H55" s="30" t="str">
        <f t="shared" si="8"/>
        <v/>
      </c>
      <c r="I55" s="31"/>
      <c r="J55" s="28" t="str">
        <f t="shared" si="7"/>
        <v/>
      </c>
      <c r="K55" s="5"/>
      <c r="L55" s="5"/>
    </row>
    <row r="56" spans="1:16" hidden="1">
      <c r="A56">
        <v>8</v>
      </c>
      <c r="B56" s="21" t="str">
        <f t="shared" si="6"/>
        <v/>
      </c>
      <c r="C56" s="24"/>
      <c r="D56" s="23"/>
      <c r="E56" s="2"/>
      <c r="F56" s="29"/>
      <c r="G56" s="29"/>
      <c r="H56" s="30" t="str">
        <f t="shared" si="8"/>
        <v/>
      </c>
      <c r="I56" s="31"/>
      <c r="J56" s="28" t="str">
        <f t="shared" si="7"/>
        <v/>
      </c>
      <c r="K56" s="5"/>
      <c r="L56" s="5"/>
    </row>
    <row r="57" spans="1:16" hidden="1">
      <c r="A57">
        <v>9</v>
      </c>
      <c r="B57" s="21" t="str">
        <f t="shared" si="6"/>
        <v/>
      </c>
      <c r="C57" s="24"/>
      <c r="D57" s="23"/>
      <c r="E57" s="2"/>
      <c r="F57" s="29"/>
      <c r="G57" s="29"/>
      <c r="H57" s="30" t="str">
        <f t="shared" si="8"/>
        <v/>
      </c>
      <c r="I57" s="31"/>
      <c r="J57" s="28" t="str">
        <f t="shared" si="7"/>
        <v/>
      </c>
      <c r="L57" s="5"/>
    </row>
    <row r="58" spans="1:16" hidden="1">
      <c r="A58">
        <v>10</v>
      </c>
      <c r="B58" s="21" t="str">
        <f t="shared" si="6"/>
        <v/>
      </c>
      <c r="C58" s="24"/>
      <c r="D58" s="23"/>
      <c r="E58" s="2"/>
      <c r="F58" s="29"/>
      <c r="G58" s="29"/>
      <c r="H58" s="30" t="str">
        <f t="shared" si="8"/>
        <v/>
      </c>
      <c r="I58" s="31"/>
      <c r="J58" s="28" t="str">
        <f t="shared" si="7"/>
        <v/>
      </c>
      <c r="L58" s="5"/>
    </row>
    <row r="59" spans="1:16" hidden="1">
      <c r="A59">
        <v>11</v>
      </c>
      <c r="B59" s="21" t="str">
        <f t="shared" si="6"/>
        <v/>
      </c>
      <c r="C59" s="24"/>
      <c r="D59" s="23"/>
      <c r="E59" s="2"/>
      <c r="F59" s="29"/>
      <c r="G59" s="29"/>
      <c r="H59" s="30" t="str">
        <f t="shared" si="8"/>
        <v/>
      </c>
      <c r="I59" s="31"/>
      <c r="J59" s="28" t="str">
        <f t="shared" si="7"/>
        <v/>
      </c>
    </row>
    <row r="60" spans="1:16" hidden="1">
      <c r="A60">
        <v>12</v>
      </c>
      <c r="B60" s="21" t="str">
        <f t="shared" si="6"/>
        <v/>
      </c>
      <c r="C60" s="24"/>
      <c r="D60" s="23"/>
      <c r="E60" s="2"/>
      <c r="F60" s="29"/>
      <c r="G60" s="29"/>
      <c r="H60" s="30" t="str">
        <f t="shared" si="8"/>
        <v/>
      </c>
      <c r="I60" s="31"/>
      <c r="J60" s="28" t="str">
        <f t="shared" si="7"/>
        <v/>
      </c>
    </row>
    <row r="61" spans="1:16" hidden="1">
      <c r="A61">
        <v>13</v>
      </c>
      <c r="B61" s="21" t="str">
        <f t="shared" si="6"/>
        <v/>
      </c>
      <c r="C61" s="24"/>
      <c r="D61" s="23"/>
      <c r="E61" s="2"/>
      <c r="F61" s="29"/>
      <c r="G61" s="29"/>
      <c r="H61" s="30" t="str">
        <f t="shared" si="8"/>
        <v/>
      </c>
      <c r="I61" s="31"/>
      <c r="J61" s="28" t="str">
        <f t="shared" si="7"/>
        <v/>
      </c>
    </row>
    <row r="62" spans="1:16" hidden="1">
      <c r="A62">
        <v>14</v>
      </c>
      <c r="B62" s="21" t="str">
        <f t="shared" si="6"/>
        <v/>
      </c>
      <c r="C62" s="24"/>
      <c r="D62" s="23"/>
      <c r="E62" s="2"/>
      <c r="F62" s="29"/>
      <c r="G62" s="29"/>
      <c r="H62" s="30" t="str">
        <f t="shared" si="8"/>
        <v/>
      </c>
      <c r="I62" s="31"/>
      <c r="J62" s="28" t="str">
        <f t="shared" si="7"/>
        <v/>
      </c>
    </row>
    <row r="63" spans="1:16" hidden="1">
      <c r="A63">
        <v>15</v>
      </c>
      <c r="B63" s="21" t="str">
        <f t="shared" si="6"/>
        <v/>
      </c>
      <c r="C63" s="24"/>
      <c r="D63" s="23"/>
      <c r="E63" s="2"/>
      <c r="F63" s="29"/>
      <c r="G63" s="29"/>
      <c r="H63" s="30" t="str">
        <f t="shared" si="8"/>
        <v/>
      </c>
      <c r="I63" s="31"/>
      <c r="J63" s="28" t="str">
        <f t="shared" si="7"/>
        <v/>
      </c>
    </row>
    <row r="64" spans="1:16" hidden="1">
      <c r="A64">
        <v>16</v>
      </c>
      <c r="B64" s="21" t="str">
        <f t="shared" si="6"/>
        <v/>
      </c>
      <c r="C64" s="24"/>
      <c r="D64" s="23"/>
      <c r="E64" s="2"/>
      <c r="F64" s="29"/>
      <c r="G64" s="29"/>
      <c r="H64" s="30" t="str">
        <f t="shared" si="8"/>
        <v/>
      </c>
      <c r="I64" s="31"/>
      <c r="J64" s="28" t="str">
        <f t="shared" si="7"/>
        <v/>
      </c>
    </row>
    <row r="65" spans="1:10" hidden="1">
      <c r="A65">
        <v>17</v>
      </c>
      <c r="B65" s="21" t="str">
        <f t="shared" si="6"/>
        <v/>
      </c>
      <c r="C65" s="24"/>
      <c r="D65" s="23"/>
      <c r="E65" s="2"/>
      <c r="F65" s="29"/>
      <c r="G65" s="29"/>
      <c r="H65" s="30" t="str">
        <f t="shared" si="8"/>
        <v/>
      </c>
      <c r="I65" s="31"/>
      <c r="J65" s="28" t="str">
        <f t="shared" si="7"/>
        <v/>
      </c>
    </row>
    <row r="66" spans="1:10" hidden="1">
      <c r="A66">
        <v>18</v>
      </c>
      <c r="B66" s="21" t="str">
        <f t="shared" si="6"/>
        <v/>
      </c>
      <c r="C66" s="24"/>
      <c r="D66" s="23"/>
      <c r="E66" s="2"/>
      <c r="F66" s="29"/>
      <c r="G66" s="29"/>
      <c r="H66" s="30" t="str">
        <f t="shared" si="8"/>
        <v/>
      </c>
      <c r="I66" s="31"/>
      <c r="J66" s="28" t="str">
        <f t="shared" si="7"/>
        <v/>
      </c>
    </row>
    <row r="67" spans="1:10" hidden="1">
      <c r="A67">
        <v>19</v>
      </c>
      <c r="B67" s="21" t="str">
        <f t="shared" si="6"/>
        <v/>
      </c>
      <c r="C67" s="24"/>
      <c r="D67" s="23"/>
      <c r="E67" s="2"/>
      <c r="F67" s="29"/>
      <c r="G67" s="29"/>
      <c r="H67" s="30" t="str">
        <f t="shared" si="8"/>
        <v/>
      </c>
      <c r="I67" s="31"/>
      <c r="J67" s="28" t="str">
        <f t="shared" si="7"/>
        <v/>
      </c>
    </row>
    <row r="68" spans="1:10" hidden="1">
      <c r="A68">
        <v>20</v>
      </c>
      <c r="B68" s="21" t="str">
        <f t="shared" si="6"/>
        <v/>
      </c>
      <c r="C68" s="24"/>
      <c r="D68" s="23"/>
      <c r="E68" s="2"/>
      <c r="F68" s="29"/>
      <c r="G68" s="29"/>
      <c r="H68" s="30" t="str">
        <f t="shared" si="8"/>
        <v/>
      </c>
      <c r="I68" s="31"/>
      <c r="J68" s="28" t="str">
        <f t="shared" si="7"/>
        <v/>
      </c>
    </row>
    <row r="69" spans="1:10" hidden="1">
      <c r="A69">
        <v>21</v>
      </c>
      <c r="B69" s="21" t="str">
        <f t="shared" si="6"/>
        <v/>
      </c>
      <c r="C69" s="24"/>
      <c r="D69" s="23"/>
      <c r="E69" s="2"/>
      <c r="F69" s="29"/>
      <c r="G69" s="29"/>
      <c r="H69" s="30" t="str">
        <f t="shared" si="8"/>
        <v/>
      </c>
      <c r="I69" s="31"/>
      <c r="J69" s="28" t="str">
        <f t="shared" si="7"/>
        <v/>
      </c>
    </row>
    <row r="70" spans="1:10" hidden="1">
      <c r="A70">
        <v>22</v>
      </c>
      <c r="B70" s="21" t="str">
        <f t="shared" si="6"/>
        <v/>
      </c>
      <c r="C70" s="24"/>
      <c r="D70" s="23"/>
      <c r="E70" s="2"/>
      <c r="F70" s="29"/>
      <c r="G70" s="29"/>
      <c r="H70" s="30" t="str">
        <f t="shared" si="8"/>
        <v/>
      </c>
      <c r="I70" s="31"/>
      <c r="J70" s="28" t="str">
        <f t="shared" si="7"/>
        <v/>
      </c>
    </row>
    <row r="71" spans="1:10" hidden="1">
      <c r="A71">
        <v>23</v>
      </c>
      <c r="B71" s="21" t="str">
        <f t="shared" si="6"/>
        <v/>
      </c>
      <c r="C71" s="24"/>
      <c r="D71" s="23"/>
      <c r="E71" s="2"/>
      <c r="F71" s="29"/>
      <c r="G71" s="29"/>
      <c r="H71" s="30" t="str">
        <f t="shared" si="8"/>
        <v/>
      </c>
      <c r="I71" s="31"/>
      <c r="J71" s="28" t="str">
        <f t="shared" si="7"/>
        <v/>
      </c>
    </row>
    <row r="73" spans="1:10">
      <c r="D73" s="35" t="s">
        <v>17</v>
      </c>
    </row>
    <row r="74" spans="1:10">
      <c r="D74" t="s">
        <v>14</v>
      </c>
      <c r="E74" s="25">
        <v>41000.548611111109</v>
      </c>
    </row>
  </sheetData>
  <sortState ref="B49:P52">
    <sortCondition ref="B49:B52"/>
  </sortState>
  <mergeCells count="12">
    <mergeCell ref="K7:M7"/>
    <mergeCell ref="N7:P7"/>
    <mergeCell ref="K46:M46"/>
    <mergeCell ref="N46:P46"/>
    <mergeCell ref="B1:H1"/>
    <mergeCell ref="B40:H40"/>
    <mergeCell ref="B44:H44"/>
    <mergeCell ref="D46:E46"/>
    <mergeCell ref="F46:H46"/>
    <mergeCell ref="B5:H5"/>
    <mergeCell ref="D7:E7"/>
    <mergeCell ref="F7:H7"/>
  </mergeCells>
  <phoneticPr fontId="3" type="noConversion"/>
  <pageMargins left="0.75" right="0.75" top="1" bottom="1" header="0.4921259845" footer="0.4921259845"/>
  <pageSetup paperSize="9" scale="7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A12" sqref="A12:IV33"/>
    </sheetView>
  </sheetViews>
  <sheetFormatPr defaultRowHeight="12.75"/>
  <cols>
    <col min="1" max="1" width="4.5703125" customWidth="1"/>
    <col min="2" max="2" width="4.42578125" customWidth="1"/>
    <col min="3" max="3" width="26.28515625" customWidth="1"/>
    <col min="4" max="4" width="9.42578125" bestFit="1" customWidth="1"/>
    <col min="5" max="5" width="31.28515625" bestFit="1" customWidth="1"/>
    <col min="10" max="10" width="11.7109375" customWidth="1"/>
  </cols>
  <sheetData>
    <row r="1" spans="1:13" ht="15">
      <c r="B1" s="224" t="s">
        <v>16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">
        <v>13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9</v>
      </c>
      <c r="E7" s="226"/>
      <c r="F7" s="227" t="s">
        <v>2</v>
      </c>
      <c r="G7" s="228"/>
      <c r="H7" s="229"/>
      <c r="I7" s="4"/>
      <c r="J7" s="2"/>
      <c r="K7" s="2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2"/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2"/>
    </row>
    <row r="10" spans="1:13">
      <c r="A10">
        <v>1</v>
      </c>
      <c r="B10" s="21" t="str">
        <f>IF(C10="","",IF(H10=H9,"",FIXED(A10,0,TRUE)&amp;"."))</f>
        <v/>
      </c>
      <c r="C10" s="24"/>
      <c r="D10" s="23"/>
      <c r="E10" s="2"/>
      <c r="F10" s="29"/>
      <c r="G10" s="29"/>
      <c r="H10" s="30" t="str">
        <f>IF(J10=2*$I$9,"X",J10)</f>
        <v/>
      </c>
      <c r="I10" s="32"/>
      <c r="J10" s="28" t="str">
        <f>IF(AND(F10="",G10=""),"",IF(F10="X",IF(G10="X",2*$I$9,G10+$I$9),IF(G10="X",F10+$I$9,F10+G10)))</f>
        <v/>
      </c>
      <c r="L10" s="5"/>
    </row>
    <row r="11" spans="1:13">
      <c r="A11">
        <v>2</v>
      </c>
      <c r="B11" s="21" t="str">
        <f t="shared" ref="B11:B32" si="0">IF(C11="","",IF(H11=H10,"",FIXED(A11,0,TRUE)&amp;"."))</f>
        <v/>
      </c>
      <c r="C11" s="24"/>
      <c r="D11" s="23"/>
      <c r="E11" s="2"/>
      <c r="F11" s="29"/>
      <c r="G11" s="29"/>
      <c r="H11" s="30" t="str">
        <f t="shared" ref="H11:H32" si="1">IF(J11=2*$I$9,"X",J11)</f>
        <v/>
      </c>
      <c r="I11" s="31"/>
      <c r="J11" s="28" t="str">
        <f>IF(AND(F11="",G11=""),"",IF(F11="X",IF(G11="X",2*$I$9,G11+$I$9),IF(G11="X",F11+$I$9,F11+G11)))</f>
        <v/>
      </c>
      <c r="L11" s="5"/>
    </row>
    <row r="12" spans="1:13">
      <c r="A12">
        <v>3</v>
      </c>
      <c r="B12" s="21" t="str">
        <f t="shared" si="0"/>
        <v/>
      </c>
      <c r="C12" s="24"/>
      <c r="D12" s="23"/>
      <c r="E12" s="2"/>
      <c r="F12" s="29"/>
      <c r="G12" s="29"/>
      <c r="H12" s="30" t="str">
        <f t="shared" si="1"/>
        <v/>
      </c>
      <c r="I12" s="32"/>
      <c r="J12" s="28" t="str">
        <f t="shared" ref="J12:J32" si="2">IF(AND(F12="",G12=""),"",IF(F12="X",IF(G12="X",2*$I$9,G12+$I$9),IF(G12="X",F12+$I$9,F12+G12)))</f>
        <v/>
      </c>
      <c r="L12" s="5"/>
    </row>
    <row r="13" spans="1:13">
      <c r="A13">
        <v>4</v>
      </c>
      <c r="B13" s="21" t="str">
        <f t="shared" si="0"/>
        <v/>
      </c>
      <c r="C13" s="24"/>
      <c r="D13" s="23"/>
      <c r="E13" s="2"/>
      <c r="F13" s="29"/>
      <c r="G13" s="29"/>
      <c r="H13" s="30" t="str">
        <f t="shared" si="1"/>
        <v/>
      </c>
      <c r="I13" s="31"/>
      <c r="J13" s="28" t="str">
        <f t="shared" si="2"/>
        <v/>
      </c>
      <c r="K13" s="5"/>
      <c r="L13" s="5"/>
      <c r="M13" s="5"/>
    </row>
    <row r="14" spans="1:13">
      <c r="A14">
        <v>5</v>
      </c>
      <c r="B14" s="21" t="str">
        <f t="shared" si="0"/>
        <v/>
      </c>
      <c r="C14" s="24"/>
      <c r="D14" s="23"/>
      <c r="E14" s="2"/>
      <c r="F14" s="29"/>
      <c r="G14" s="29"/>
      <c r="H14" s="30" t="str">
        <f t="shared" si="1"/>
        <v/>
      </c>
      <c r="I14" s="31"/>
      <c r="J14" s="28" t="str">
        <f t="shared" si="2"/>
        <v/>
      </c>
      <c r="K14" s="5"/>
      <c r="L14" s="5"/>
      <c r="M14" s="5"/>
    </row>
    <row r="15" spans="1:13">
      <c r="A15">
        <v>6</v>
      </c>
      <c r="B15" s="21" t="str">
        <f t="shared" si="0"/>
        <v/>
      </c>
      <c r="C15" s="24"/>
      <c r="D15" s="23"/>
      <c r="E15" s="2"/>
      <c r="F15" s="29"/>
      <c r="G15" s="29"/>
      <c r="H15" s="30" t="str">
        <f t="shared" si="1"/>
        <v/>
      </c>
      <c r="I15" s="32"/>
      <c r="J15" s="28" t="str">
        <f t="shared" si="2"/>
        <v/>
      </c>
      <c r="L15" s="5"/>
    </row>
    <row r="16" spans="1:13">
      <c r="A16">
        <v>7</v>
      </c>
      <c r="B16" s="21" t="str">
        <f t="shared" si="0"/>
        <v/>
      </c>
      <c r="C16" s="24"/>
      <c r="D16" s="23"/>
      <c r="E16" s="2"/>
      <c r="F16" s="29"/>
      <c r="G16" s="29"/>
      <c r="H16" s="30" t="str">
        <f t="shared" si="1"/>
        <v/>
      </c>
      <c r="I16" s="31"/>
      <c r="J16" s="28" t="str">
        <f t="shared" si="2"/>
        <v/>
      </c>
      <c r="K16" s="5"/>
      <c r="L16" s="5"/>
      <c r="M16" s="5"/>
    </row>
    <row r="17" spans="1:13">
      <c r="A17">
        <v>8</v>
      </c>
      <c r="B17" s="21" t="str">
        <f t="shared" si="0"/>
        <v/>
      </c>
      <c r="C17" s="24"/>
      <c r="D17" s="23"/>
      <c r="E17" s="2"/>
      <c r="F17" s="29"/>
      <c r="G17" s="29"/>
      <c r="H17" s="30" t="str">
        <f t="shared" si="1"/>
        <v/>
      </c>
      <c r="I17" s="31"/>
      <c r="J17" s="28" t="str">
        <f t="shared" si="2"/>
        <v/>
      </c>
      <c r="K17" s="5"/>
      <c r="L17" s="5"/>
      <c r="M17" s="5"/>
    </row>
    <row r="18" spans="1:13">
      <c r="A18">
        <v>9</v>
      </c>
      <c r="B18" s="21" t="str">
        <f t="shared" si="0"/>
        <v/>
      </c>
      <c r="C18" s="24"/>
      <c r="D18" s="23"/>
      <c r="E18" s="2"/>
      <c r="F18" s="29"/>
      <c r="G18" s="29"/>
      <c r="H18" s="30" t="str">
        <f t="shared" si="1"/>
        <v/>
      </c>
      <c r="I18" s="31"/>
      <c r="J18" s="28" t="str">
        <f t="shared" si="2"/>
        <v/>
      </c>
      <c r="L18" s="5"/>
    </row>
    <row r="19" spans="1:13">
      <c r="A19">
        <v>10</v>
      </c>
      <c r="B19" s="21" t="str">
        <f t="shared" si="0"/>
        <v/>
      </c>
      <c r="C19" s="24"/>
      <c r="D19" s="23"/>
      <c r="E19" s="2"/>
      <c r="F19" s="29"/>
      <c r="G19" s="29"/>
      <c r="H19" s="30" t="str">
        <f t="shared" si="1"/>
        <v/>
      </c>
      <c r="I19" s="31"/>
      <c r="J19" s="28" t="str">
        <f t="shared" si="2"/>
        <v/>
      </c>
      <c r="L19" s="5"/>
    </row>
    <row r="20" spans="1:13">
      <c r="A20">
        <v>11</v>
      </c>
      <c r="B20" s="21" t="str">
        <f t="shared" si="0"/>
        <v/>
      </c>
      <c r="C20" s="24"/>
      <c r="D20" s="23"/>
      <c r="E20" s="2"/>
      <c r="F20" s="29"/>
      <c r="G20" s="29"/>
      <c r="H20" s="30" t="str">
        <f t="shared" si="1"/>
        <v/>
      </c>
      <c r="I20" s="31"/>
      <c r="J20" s="28" t="str">
        <f t="shared" si="2"/>
        <v/>
      </c>
    </row>
    <row r="21" spans="1:13">
      <c r="A21">
        <v>12</v>
      </c>
      <c r="B21" s="21" t="str">
        <f t="shared" si="0"/>
        <v/>
      </c>
      <c r="C21" s="24"/>
      <c r="D21" s="23"/>
      <c r="E21" s="2"/>
      <c r="F21" s="29"/>
      <c r="G21" s="29"/>
      <c r="H21" s="30" t="str">
        <f t="shared" si="1"/>
        <v/>
      </c>
      <c r="I21" s="31"/>
      <c r="J21" s="28" t="str">
        <f t="shared" si="2"/>
        <v/>
      </c>
    </row>
    <row r="22" spans="1:13">
      <c r="A22">
        <v>13</v>
      </c>
      <c r="B22" s="21" t="str">
        <f t="shared" si="0"/>
        <v/>
      </c>
      <c r="C22" s="24"/>
      <c r="D22" s="23"/>
      <c r="E22" s="2"/>
      <c r="F22" s="29"/>
      <c r="G22" s="29"/>
      <c r="H22" s="30" t="str">
        <f t="shared" si="1"/>
        <v/>
      </c>
      <c r="I22" s="31"/>
      <c r="J22" s="28" t="str">
        <f t="shared" si="2"/>
        <v/>
      </c>
    </row>
    <row r="23" spans="1:13">
      <c r="A23">
        <v>14</v>
      </c>
      <c r="B23" s="21" t="str">
        <f t="shared" si="0"/>
        <v/>
      </c>
      <c r="C23" s="24"/>
      <c r="D23" s="23"/>
      <c r="E23" s="2"/>
      <c r="F23" s="29"/>
      <c r="G23" s="29"/>
      <c r="H23" s="30" t="str">
        <f t="shared" si="1"/>
        <v/>
      </c>
      <c r="I23" s="31"/>
      <c r="J23" s="28" t="str">
        <f t="shared" si="2"/>
        <v/>
      </c>
    </row>
    <row r="24" spans="1:13">
      <c r="A24">
        <v>15</v>
      </c>
      <c r="B24" s="21" t="str">
        <f t="shared" si="0"/>
        <v/>
      </c>
      <c r="C24" s="24"/>
      <c r="D24" s="23"/>
      <c r="E24" s="2"/>
      <c r="F24" s="29"/>
      <c r="G24" s="29"/>
      <c r="H24" s="30" t="str">
        <f t="shared" si="1"/>
        <v/>
      </c>
      <c r="I24" s="31"/>
      <c r="J24" s="28" t="str">
        <f t="shared" si="2"/>
        <v/>
      </c>
    </row>
    <row r="25" spans="1:13">
      <c r="A25">
        <v>16</v>
      </c>
      <c r="B25" s="21" t="str">
        <f t="shared" si="0"/>
        <v/>
      </c>
      <c r="C25" s="24"/>
      <c r="D25" s="23"/>
      <c r="E25" s="2"/>
      <c r="F25" s="29"/>
      <c r="G25" s="29"/>
      <c r="H25" s="30" t="str">
        <f t="shared" si="1"/>
        <v/>
      </c>
      <c r="I25" s="31"/>
      <c r="J25" s="28" t="str">
        <f t="shared" si="2"/>
        <v/>
      </c>
    </row>
    <row r="26" spans="1:13">
      <c r="A26">
        <v>17</v>
      </c>
      <c r="B26" s="21" t="str">
        <f t="shared" si="0"/>
        <v/>
      </c>
      <c r="C26" s="24"/>
      <c r="D26" s="23"/>
      <c r="E26" s="2"/>
      <c r="F26" s="29"/>
      <c r="G26" s="29"/>
      <c r="H26" s="30" t="str">
        <f t="shared" si="1"/>
        <v/>
      </c>
      <c r="I26" s="31"/>
      <c r="J26" s="28" t="str">
        <f t="shared" si="2"/>
        <v/>
      </c>
    </row>
    <row r="27" spans="1:13">
      <c r="A27">
        <v>18</v>
      </c>
      <c r="B27" s="21" t="str">
        <f t="shared" si="0"/>
        <v/>
      </c>
      <c r="C27" s="24"/>
      <c r="D27" s="23"/>
      <c r="E27" s="2"/>
      <c r="F27" s="29"/>
      <c r="G27" s="29"/>
      <c r="H27" s="30" t="str">
        <f t="shared" si="1"/>
        <v/>
      </c>
      <c r="I27" s="31"/>
      <c r="J27" s="28" t="str">
        <f t="shared" si="2"/>
        <v/>
      </c>
    </row>
    <row r="28" spans="1:13">
      <c r="A28">
        <v>19</v>
      </c>
      <c r="B28" s="21" t="str">
        <f t="shared" si="0"/>
        <v/>
      </c>
      <c r="C28" s="24"/>
      <c r="D28" s="23"/>
      <c r="E28" s="2"/>
      <c r="F28" s="29"/>
      <c r="G28" s="29"/>
      <c r="H28" s="30" t="str">
        <f t="shared" si="1"/>
        <v/>
      </c>
      <c r="I28" s="31"/>
      <c r="J28" s="28" t="str">
        <f t="shared" si="2"/>
        <v/>
      </c>
    </row>
    <row r="29" spans="1:13">
      <c r="A29">
        <v>20</v>
      </c>
      <c r="B29" s="21" t="str">
        <f t="shared" si="0"/>
        <v/>
      </c>
      <c r="C29" s="24"/>
      <c r="D29" s="23"/>
      <c r="E29" s="2"/>
      <c r="F29" s="29"/>
      <c r="G29" s="29"/>
      <c r="H29" s="30" t="str">
        <f t="shared" si="1"/>
        <v/>
      </c>
      <c r="I29" s="31"/>
      <c r="J29" s="28" t="str">
        <f t="shared" si="2"/>
        <v/>
      </c>
    </row>
    <row r="30" spans="1:13">
      <c r="A30">
        <v>21</v>
      </c>
      <c r="B30" s="21" t="str">
        <f t="shared" si="0"/>
        <v/>
      </c>
      <c r="C30" s="24"/>
      <c r="D30" s="23"/>
      <c r="E30" s="2"/>
      <c r="F30" s="29"/>
      <c r="G30" s="29"/>
      <c r="H30" s="30" t="str">
        <f t="shared" si="1"/>
        <v/>
      </c>
      <c r="I30" s="31"/>
      <c r="J30" s="28" t="str">
        <f t="shared" si="2"/>
        <v/>
      </c>
    </row>
    <row r="31" spans="1:13">
      <c r="A31">
        <v>22</v>
      </c>
      <c r="B31" s="21" t="str">
        <f t="shared" si="0"/>
        <v/>
      </c>
      <c r="C31" s="24"/>
      <c r="D31" s="23"/>
      <c r="E31" s="2"/>
      <c r="F31" s="29"/>
      <c r="G31" s="29"/>
      <c r="H31" s="30" t="str">
        <f t="shared" si="1"/>
        <v/>
      </c>
      <c r="I31" s="31"/>
      <c r="J31" s="28" t="str">
        <f t="shared" si="2"/>
        <v/>
      </c>
    </row>
    <row r="32" spans="1:13">
      <c r="A32">
        <v>23</v>
      </c>
      <c r="B32" s="21" t="str">
        <f t="shared" si="0"/>
        <v/>
      </c>
      <c r="C32" s="24"/>
      <c r="D32" s="23"/>
      <c r="E32" s="2"/>
      <c r="F32" s="29"/>
      <c r="G32" s="29"/>
      <c r="H32" s="30" t="str">
        <f t="shared" si="1"/>
        <v/>
      </c>
      <c r="I32" s="31"/>
      <c r="J32" s="28" t="str">
        <f t="shared" si="2"/>
        <v/>
      </c>
    </row>
    <row r="34" spans="4:5">
      <c r="D34" s="35" t="s">
        <v>17</v>
      </c>
    </row>
    <row r="35" spans="4:5">
      <c r="D35" t="s">
        <v>14</v>
      </c>
      <c r="E35" s="25">
        <f ca="1">NOW()</f>
        <v>41003.612445601852</v>
      </c>
    </row>
  </sheetData>
  <customSheetViews>
    <customSheetView guid="{24337E9D-CAAF-4F71-9319-85F01C0CC7A5}" fitToPage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>
      <selection activeCell="E37" sqref="E37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B1:I1"/>
  </mergeCells>
  <phoneticPr fontId="3" type="noConversion"/>
  <pageMargins left="0.75" right="0.75" top="1" bottom="1" header="0.4921259845" footer="0.4921259845"/>
  <pageSetup paperSize="9" scale="89" orientation="portrait" horizontalDpi="300" verticalDpi="300" r:id="rId5"/>
  <headerFooter alignWithMargins="0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A12" sqref="A12:IV33"/>
    </sheetView>
  </sheetViews>
  <sheetFormatPr defaultRowHeight="12.75"/>
  <cols>
    <col min="1" max="1" width="4.5703125" customWidth="1"/>
    <col min="2" max="2" width="4.42578125" customWidth="1"/>
    <col min="3" max="3" width="26.28515625" customWidth="1"/>
    <col min="4" max="4" width="9.42578125" bestFit="1" customWidth="1"/>
    <col min="5" max="5" width="31.28515625" bestFit="1" customWidth="1"/>
    <col min="10" max="10" width="11.7109375" customWidth="1"/>
  </cols>
  <sheetData>
    <row r="1" spans="1:13" ht="15">
      <c r="B1" s="224" t="s">
        <v>16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">
        <v>13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8</v>
      </c>
      <c r="E7" s="226"/>
      <c r="F7" s="227" t="s">
        <v>2</v>
      </c>
      <c r="G7" s="228"/>
      <c r="H7" s="229"/>
      <c r="I7" s="4"/>
      <c r="J7" s="2"/>
      <c r="K7" s="2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2"/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2"/>
    </row>
    <row r="10" spans="1:13">
      <c r="A10">
        <v>1</v>
      </c>
      <c r="B10" s="21" t="str">
        <f>IF(C10="","",IF(H10=H9,"",FIXED(A10,0,TRUE)&amp;"."))</f>
        <v/>
      </c>
      <c r="C10" s="24"/>
      <c r="D10" s="23"/>
      <c r="E10" s="2"/>
      <c r="F10" s="29"/>
      <c r="G10" s="29"/>
      <c r="H10" s="30" t="str">
        <f>IF(J10=2*$I$9,"X",J10)</f>
        <v/>
      </c>
      <c r="I10" s="32"/>
      <c r="J10" s="28" t="str">
        <f>IF(AND(F10="",G10=""),"",IF(F10="X",IF(G10="X",2*$I$9,G10+$I$9),IF(G10="X",F10+$I$9,F10+G10)))</f>
        <v/>
      </c>
      <c r="L10" s="5"/>
    </row>
    <row r="11" spans="1:13">
      <c r="A11">
        <v>2</v>
      </c>
      <c r="B11" s="21" t="str">
        <f t="shared" ref="B11:B32" si="0">IF(C11="","",IF(H11=H10,"",FIXED(A11,0,TRUE)&amp;"."))</f>
        <v/>
      </c>
      <c r="C11" s="24"/>
      <c r="D11" s="23"/>
      <c r="E11" s="2"/>
      <c r="F11" s="29"/>
      <c r="G11" s="29"/>
      <c r="H11" s="30" t="str">
        <f t="shared" ref="H11:H32" si="1">IF(J11=2*$I$9,"X",J11)</f>
        <v/>
      </c>
      <c r="I11" s="31"/>
      <c r="J11" s="28" t="str">
        <f>IF(AND(F11="",G11=""),"",IF(F11="X",IF(G11="X",2*$I$9,G11+$I$9),IF(G11="X",F11+$I$9,F11+G11)))</f>
        <v/>
      </c>
      <c r="L11" s="5"/>
    </row>
    <row r="12" spans="1:13">
      <c r="A12">
        <v>3</v>
      </c>
      <c r="B12" s="21" t="str">
        <f t="shared" si="0"/>
        <v/>
      </c>
      <c r="C12" s="24"/>
      <c r="D12" s="23"/>
      <c r="E12" s="2"/>
      <c r="F12" s="29"/>
      <c r="G12" s="29"/>
      <c r="H12" s="30" t="str">
        <f t="shared" si="1"/>
        <v/>
      </c>
      <c r="I12" s="32"/>
      <c r="J12" s="28" t="str">
        <f t="shared" ref="J12:J32" si="2">IF(AND(F12="",G12=""),"",IF(F12="X",IF(G12="X",2*$I$9,G12+$I$9),IF(G12="X",F12+$I$9,F12+G12)))</f>
        <v/>
      </c>
      <c r="L12" s="5"/>
    </row>
    <row r="13" spans="1:13">
      <c r="A13">
        <v>4</v>
      </c>
      <c r="B13" s="21" t="str">
        <f t="shared" si="0"/>
        <v/>
      </c>
      <c r="C13" s="24"/>
      <c r="D13" s="23"/>
      <c r="E13" s="2"/>
      <c r="F13" s="29"/>
      <c r="G13" s="29"/>
      <c r="H13" s="30" t="str">
        <f t="shared" si="1"/>
        <v/>
      </c>
      <c r="I13" s="31"/>
      <c r="J13" s="28" t="str">
        <f t="shared" si="2"/>
        <v/>
      </c>
      <c r="K13" s="5"/>
      <c r="L13" s="5"/>
      <c r="M13" s="5"/>
    </row>
    <row r="14" spans="1:13">
      <c r="A14">
        <v>5</v>
      </c>
      <c r="B14" s="21" t="str">
        <f t="shared" si="0"/>
        <v/>
      </c>
      <c r="C14" s="24"/>
      <c r="D14" s="23"/>
      <c r="E14" s="2"/>
      <c r="F14" s="29"/>
      <c r="G14" s="29"/>
      <c r="H14" s="30" t="str">
        <f t="shared" si="1"/>
        <v/>
      </c>
      <c r="I14" s="31"/>
      <c r="J14" s="28" t="str">
        <f t="shared" si="2"/>
        <v/>
      </c>
      <c r="K14" s="5"/>
      <c r="L14" s="5"/>
      <c r="M14" s="5"/>
    </row>
    <row r="15" spans="1:13">
      <c r="A15">
        <v>6</v>
      </c>
      <c r="B15" s="21" t="str">
        <f t="shared" si="0"/>
        <v/>
      </c>
      <c r="C15" s="24"/>
      <c r="D15" s="23"/>
      <c r="E15" s="2"/>
      <c r="F15" s="29"/>
      <c r="G15" s="29"/>
      <c r="H15" s="30" t="str">
        <f t="shared" si="1"/>
        <v/>
      </c>
      <c r="I15" s="32"/>
      <c r="J15" s="28" t="str">
        <f t="shared" si="2"/>
        <v/>
      </c>
      <c r="L15" s="5"/>
    </row>
    <row r="16" spans="1:13">
      <c r="A16">
        <v>7</v>
      </c>
      <c r="B16" s="21" t="str">
        <f t="shared" si="0"/>
        <v/>
      </c>
      <c r="C16" s="24"/>
      <c r="D16" s="23"/>
      <c r="E16" s="2"/>
      <c r="F16" s="29"/>
      <c r="G16" s="29"/>
      <c r="H16" s="30" t="str">
        <f t="shared" si="1"/>
        <v/>
      </c>
      <c r="I16" s="31"/>
      <c r="J16" s="28" t="str">
        <f t="shared" si="2"/>
        <v/>
      </c>
      <c r="K16" s="5"/>
      <c r="L16" s="5"/>
      <c r="M16" s="5"/>
    </row>
    <row r="17" spans="1:13">
      <c r="A17">
        <v>8</v>
      </c>
      <c r="B17" s="21" t="str">
        <f t="shared" si="0"/>
        <v/>
      </c>
      <c r="C17" s="24"/>
      <c r="D17" s="23"/>
      <c r="E17" s="2"/>
      <c r="F17" s="29"/>
      <c r="G17" s="29"/>
      <c r="H17" s="30" t="str">
        <f t="shared" si="1"/>
        <v/>
      </c>
      <c r="I17" s="31"/>
      <c r="J17" s="28" t="str">
        <f t="shared" si="2"/>
        <v/>
      </c>
      <c r="K17" s="5"/>
      <c r="L17" s="5"/>
      <c r="M17" s="5"/>
    </row>
    <row r="18" spans="1:13">
      <c r="A18">
        <v>9</v>
      </c>
      <c r="B18" s="21" t="str">
        <f t="shared" si="0"/>
        <v/>
      </c>
      <c r="C18" s="24"/>
      <c r="D18" s="23"/>
      <c r="E18" s="2"/>
      <c r="F18" s="29"/>
      <c r="G18" s="29"/>
      <c r="H18" s="30" t="str">
        <f t="shared" si="1"/>
        <v/>
      </c>
      <c r="I18" s="31"/>
      <c r="J18" s="28" t="str">
        <f t="shared" si="2"/>
        <v/>
      </c>
      <c r="L18" s="5"/>
    </row>
    <row r="19" spans="1:13">
      <c r="A19">
        <v>10</v>
      </c>
      <c r="B19" s="21" t="str">
        <f t="shared" si="0"/>
        <v/>
      </c>
      <c r="C19" s="24"/>
      <c r="D19" s="23"/>
      <c r="E19" s="2"/>
      <c r="F19" s="29"/>
      <c r="G19" s="29"/>
      <c r="H19" s="30" t="str">
        <f t="shared" si="1"/>
        <v/>
      </c>
      <c r="I19" s="31"/>
      <c r="J19" s="28" t="str">
        <f t="shared" si="2"/>
        <v/>
      </c>
      <c r="L19" s="5"/>
    </row>
    <row r="20" spans="1:13">
      <c r="A20">
        <v>11</v>
      </c>
      <c r="B20" s="21" t="str">
        <f t="shared" si="0"/>
        <v/>
      </c>
      <c r="C20" s="24"/>
      <c r="D20" s="23"/>
      <c r="E20" s="2"/>
      <c r="F20" s="29"/>
      <c r="G20" s="29"/>
      <c r="H20" s="30" t="str">
        <f t="shared" si="1"/>
        <v/>
      </c>
      <c r="I20" s="31"/>
      <c r="J20" s="28" t="str">
        <f t="shared" si="2"/>
        <v/>
      </c>
    </row>
    <row r="21" spans="1:13">
      <c r="A21">
        <v>12</v>
      </c>
      <c r="B21" s="21" t="str">
        <f t="shared" si="0"/>
        <v/>
      </c>
      <c r="C21" s="24"/>
      <c r="D21" s="23"/>
      <c r="E21" s="2"/>
      <c r="F21" s="29"/>
      <c r="G21" s="29"/>
      <c r="H21" s="30" t="str">
        <f t="shared" si="1"/>
        <v/>
      </c>
      <c r="I21" s="31"/>
      <c r="J21" s="28" t="str">
        <f t="shared" si="2"/>
        <v/>
      </c>
    </row>
    <row r="22" spans="1:13">
      <c r="A22">
        <v>13</v>
      </c>
      <c r="B22" s="21" t="str">
        <f t="shared" si="0"/>
        <v/>
      </c>
      <c r="C22" s="24"/>
      <c r="D22" s="23"/>
      <c r="E22" s="2"/>
      <c r="F22" s="29"/>
      <c r="G22" s="29"/>
      <c r="H22" s="30" t="str">
        <f t="shared" si="1"/>
        <v/>
      </c>
      <c r="I22" s="31"/>
      <c r="J22" s="28" t="str">
        <f t="shared" si="2"/>
        <v/>
      </c>
    </row>
    <row r="23" spans="1:13">
      <c r="A23">
        <v>14</v>
      </c>
      <c r="B23" s="21" t="str">
        <f t="shared" si="0"/>
        <v/>
      </c>
      <c r="C23" s="24"/>
      <c r="D23" s="23"/>
      <c r="E23" s="2"/>
      <c r="F23" s="29"/>
      <c r="G23" s="29"/>
      <c r="H23" s="30" t="str">
        <f t="shared" si="1"/>
        <v/>
      </c>
      <c r="I23" s="31"/>
      <c r="J23" s="28" t="str">
        <f t="shared" si="2"/>
        <v/>
      </c>
    </row>
    <row r="24" spans="1:13">
      <c r="A24">
        <v>15</v>
      </c>
      <c r="B24" s="21" t="str">
        <f t="shared" si="0"/>
        <v/>
      </c>
      <c r="C24" s="24"/>
      <c r="D24" s="23"/>
      <c r="E24" s="2"/>
      <c r="F24" s="29"/>
      <c r="G24" s="29"/>
      <c r="H24" s="30" t="str">
        <f t="shared" si="1"/>
        <v/>
      </c>
      <c r="I24" s="31"/>
      <c r="J24" s="28" t="str">
        <f t="shared" si="2"/>
        <v/>
      </c>
    </row>
    <row r="25" spans="1:13">
      <c r="A25">
        <v>16</v>
      </c>
      <c r="B25" s="21" t="str">
        <f t="shared" si="0"/>
        <v/>
      </c>
      <c r="C25" s="24"/>
      <c r="D25" s="23"/>
      <c r="E25" s="2"/>
      <c r="F25" s="29"/>
      <c r="G25" s="29"/>
      <c r="H25" s="30" t="str">
        <f t="shared" si="1"/>
        <v/>
      </c>
      <c r="I25" s="31"/>
      <c r="J25" s="28" t="str">
        <f t="shared" si="2"/>
        <v/>
      </c>
    </row>
    <row r="26" spans="1:13">
      <c r="A26">
        <v>17</v>
      </c>
      <c r="B26" s="21" t="str">
        <f t="shared" si="0"/>
        <v/>
      </c>
      <c r="C26" s="24"/>
      <c r="D26" s="23"/>
      <c r="E26" s="2"/>
      <c r="F26" s="29"/>
      <c r="G26" s="29"/>
      <c r="H26" s="30" t="str">
        <f t="shared" si="1"/>
        <v/>
      </c>
      <c r="I26" s="31"/>
      <c r="J26" s="28" t="str">
        <f t="shared" si="2"/>
        <v/>
      </c>
    </row>
    <row r="27" spans="1:13">
      <c r="A27">
        <v>18</v>
      </c>
      <c r="B27" s="21" t="str">
        <f t="shared" si="0"/>
        <v/>
      </c>
      <c r="C27" s="24"/>
      <c r="D27" s="23"/>
      <c r="E27" s="2"/>
      <c r="F27" s="29"/>
      <c r="G27" s="29"/>
      <c r="H27" s="30" t="str">
        <f t="shared" si="1"/>
        <v/>
      </c>
      <c r="I27" s="31"/>
      <c r="J27" s="28" t="str">
        <f t="shared" si="2"/>
        <v/>
      </c>
    </row>
    <row r="28" spans="1:13">
      <c r="A28">
        <v>19</v>
      </c>
      <c r="B28" s="21" t="str">
        <f t="shared" si="0"/>
        <v/>
      </c>
      <c r="C28" s="24"/>
      <c r="D28" s="23"/>
      <c r="E28" s="2"/>
      <c r="F28" s="29"/>
      <c r="G28" s="29"/>
      <c r="H28" s="30" t="str">
        <f t="shared" si="1"/>
        <v/>
      </c>
      <c r="I28" s="31"/>
      <c r="J28" s="28" t="str">
        <f t="shared" si="2"/>
        <v/>
      </c>
    </row>
    <row r="29" spans="1:13">
      <c r="A29">
        <v>20</v>
      </c>
      <c r="B29" s="21" t="str">
        <f t="shared" si="0"/>
        <v/>
      </c>
      <c r="C29" s="24"/>
      <c r="D29" s="23"/>
      <c r="E29" s="2"/>
      <c r="F29" s="29"/>
      <c r="G29" s="29"/>
      <c r="H29" s="30" t="str">
        <f t="shared" si="1"/>
        <v/>
      </c>
      <c r="I29" s="31"/>
      <c r="J29" s="28" t="str">
        <f t="shared" si="2"/>
        <v/>
      </c>
    </row>
    <row r="30" spans="1:13">
      <c r="A30">
        <v>21</v>
      </c>
      <c r="B30" s="21" t="str">
        <f t="shared" si="0"/>
        <v/>
      </c>
      <c r="C30" s="24"/>
      <c r="D30" s="23"/>
      <c r="E30" s="2"/>
      <c r="F30" s="29"/>
      <c r="G30" s="29"/>
      <c r="H30" s="30" t="str">
        <f t="shared" si="1"/>
        <v/>
      </c>
      <c r="I30" s="31"/>
      <c r="J30" s="28" t="str">
        <f t="shared" si="2"/>
        <v/>
      </c>
    </row>
    <row r="31" spans="1:13">
      <c r="A31">
        <v>22</v>
      </c>
      <c r="B31" s="21" t="str">
        <f t="shared" si="0"/>
        <v/>
      </c>
      <c r="C31" s="24"/>
      <c r="D31" s="23"/>
      <c r="E31" s="2"/>
      <c r="F31" s="29"/>
      <c r="G31" s="29"/>
      <c r="H31" s="30" t="str">
        <f t="shared" si="1"/>
        <v/>
      </c>
      <c r="I31" s="31"/>
      <c r="J31" s="28" t="str">
        <f t="shared" si="2"/>
        <v/>
      </c>
    </row>
    <row r="32" spans="1:13">
      <c r="A32">
        <v>23</v>
      </c>
      <c r="B32" s="21" t="str">
        <f t="shared" si="0"/>
        <v/>
      </c>
      <c r="C32" s="24"/>
      <c r="D32" s="23"/>
      <c r="E32" s="2"/>
      <c r="F32" s="29"/>
      <c r="G32" s="29"/>
      <c r="H32" s="30" t="str">
        <f t="shared" si="1"/>
        <v/>
      </c>
      <c r="I32" s="31"/>
      <c r="J32" s="28" t="str">
        <f t="shared" si="2"/>
        <v/>
      </c>
    </row>
    <row r="34" spans="4:5">
      <c r="D34" s="35" t="s">
        <v>17</v>
      </c>
    </row>
    <row r="35" spans="4:5">
      <c r="D35" t="s">
        <v>14</v>
      </c>
      <c r="E35" s="25">
        <f ca="1">NOW()</f>
        <v>41003.612445601852</v>
      </c>
    </row>
  </sheetData>
  <customSheetViews>
    <customSheetView guid="{24337E9D-CAAF-4F71-9319-85F01C0CC7A5}" fitToPage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>
      <selection activeCell="E37" sqref="E37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B1:I1"/>
  </mergeCells>
  <phoneticPr fontId="3" type="noConversion"/>
  <pageMargins left="0.75" right="0.75" top="1" bottom="1" header="0.4921259845" footer="0.4921259845"/>
  <pageSetup paperSize="9" scale="89" orientation="portrait" horizontalDpi="300" verticalDpi="300" r:id="rId5"/>
  <headerFooter alignWithMargins="0"/>
  <drawing r:id="rId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A12" sqref="A12:IV33"/>
    </sheetView>
  </sheetViews>
  <sheetFormatPr defaultRowHeight="12.75"/>
  <cols>
    <col min="1" max="1" width="4.5703125" customWidth="1"/>
    <col min="2" max="2" width="4.42578125" customWidth="1"/>
    <col min="3" max="3" width="26.28515625" customWidth="1"/>
    <col min="4" max="4" width="9.42578125" bestFit="1" customWidth="1"/>
    <col min="5" max="5" width="31.28515625" bestFit="1" customWidth="1"/>
    <col min="10" max="10" width="11.7109375" customWidth="1"/>
  </cols>
  <sheetData>
    <row r="1" spans="1:13" ht="15">
      <c r="B1" s="224" t="s">
        <v>16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">
        <v>13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7</v>
      </c>
      <c r="E7" s="226"/>
      <c r="F7" s="227" t="s">
        <v>2</v>
      </c>
      <c r="G7" s="228"/>
      <c r="H7" s="229"/>
      <c r="I7" s="4"/>
      <c r="J7" s="2"/>
      <c r="K7" s="2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2"/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54"/>
      <c r="G9" s="54"/>
      <c r="H9" s="55"/>
      <c r="I9" s="56">
        <v>1.3888888888888889E-3</v>
      </c>
      <c r="J9" s="57"/>
      <c r="K9" s="2"/>
    </row>
    <row r="10" spans="1:13">
      <c r="A10">
        <v>1</v>
      </c>
      <c r="B10" s="21" t="str">
        <f t="shared" ref="B10:B21" si="0">IF(C10="","",IF(H10=H9,"",FIXED(A10,0,TRUE)&amp;"."))</f>
        <v/>
      </c>
      <c r="C10" s="24"/>
      <c r="D10" s="23"/>
      <c r="F10" s="22"/>
      <c r="G10" s="22"/>
      <c r="H10" s="45" t="str">
        <f t="shared" ref="H10:H22" si="1">IF(J10=2*$I$9,"X",J10)</f>
        <v/>
      </c>
      <c r="I10" s="59"/>
      <c r="J10" s="57" t="str">
        <f t="shared" ref="J10:J22" si="2">IF(AND(F10="",G10=""),"",IF(F10="X",IF(G10="X",2*$I$9,G10+$I$9),IF(G10="X",F10+$I$9,F10+G10)))</f>
        <v/>
      </c>
    </row>
    <row r="11" spans="1:13">
      <c r="A11">
        <v>2</v>
      </c>
      <c r="B11" s="21" t="str">
        <f t="shared" si="0"/>
        <v/>
      </c>
      <c r="C11" s="24"/>
      <c r="D11" s="23"/>
      <c r="F11" s="22"/>
      <c r="G11" s="22"/>
      <c r="H11" s="45" t="str">
        <f t="shared" si="1"/>
        <v/>
      </c>
      <c r="I11" s="58"/>
      <c r="J11" s="57" t="str">
        <f t="shared" si="2"/>
        <v/>
      </c>
    </row>
    <row r="12" spans="1:13">
      <c r="A12">
        <v>3</v>
      </c>
      <c r="B12" s="21" t="str">
        <f t="shared" si="0"/>
        <v/>
      </c>
      <c r="C12" s="24"/>
      <c r="D12" s="23"/>
      <c r="F12" s="62"/>
      <c r="G12" s="22"/>
      <c r="H12" s="45" t="str">
        <f t="shared" si="1"/>
        <v/>
      </c>
      <c r="I12" s="59"/>
      <c r="J12" s="57" t="str">
        <f t="shared" si="2"/>
        <v/>
      </c>
      <c r="L12" s="5"/>
    </row>
    <row r="13" spans="1:13">
      <c r="A13">
        <v>4</v>
      </c>
      <c r="B13" s="21" t="str">
        <f t="shared" si="0"/>
        <v/>
      </c>
      <c r="C13" s="24"/>
      <c r="D13" s="23"/>
      <c r="F13" s="22"/>
      <c r="G13" s="22"/>
      <c r="H13" s="45" t="str">
        <f t="shared" si="1"/>
        <v/>
      </c>
      <c r="I13" s="59"/>
      <c r="J13" s="57" t="str">
        <f t="shared" si="2"/>
        <v/>
      </c>
      <c r="L13" s="5"/>
    </row>
    <row r="14" spans="1:13">
      <c r="A14">
        <v>5</v>
      </c>
      <c r="B14" s="21" t="str">
        <f t="shared" si="0"/>
        <v/>
      </c>
      <c r="C14" s="24"/>
      <c r="D14" s="23"/>
      <c r="F14" s="22"/>
      <c r="G14" s="22"/>
      <c r="H14" s="45" t="str">
        <f t="shared" si="1"/>
        <v/>
      </c>
      <c r="I14" s="59"/>
      <c r="J14" s="57" t="str">
        <f t="shared" si="2"/>
        <v/>
      </c>
      <c r="K14" s="5"/>
      <c r="L14" s="5"/>
      <c r="M14" s="5"/>
    </row>
    <row r="15" spans="1:13">
      <c r="A15">
        <v>6</v>
      </c>
      <c r="B15" s="21" t="str">
        <f t="shared" si="0"/>
        <v/>
      </c>
      <c r="C15" s="24"/>
      <c r="D15" s="23"/>
      <c r="F15" s="22"/>
      <c r="G15" s="22"/>
      <c r="H15" s="45" t="str">
        <f t="shared" si="1"/>
        <v/>
      </c>
      <c r="I15" s="59"/>
      <c r="J15" s="57" t="str">
        <f t="shared" si="2"/>
        <v/>
      </c>
      <c r="L15" s="5"/>
    </row>
    <row r="16" spans="1:13">
      <c r="A16">
        <v>7</v>
      </c>
      <c r="B16" s="21" t="str">
        <f t="shared" si="0"/>
        <v/>
      </c>
      <c r="C16" s="24"/>
      <c r="D16" s="23"/>
      <c r="F16" s="22"/>
      <c r="G16" s="22"/>
      <c r="H16" s="45" t="str">
        <f t="shared" si="1"/>
        <v/>
      </c>
      <c r="I16" s="58"/>
      <c r="J16" s="57" t="str">
        <f t="shared" si="2"/>
        <v/>
      </c>
      <c r="K16" s="5"/>
      <c r="L16" s="5"/>
      <c r="M16" s="5"/>
    </row>
    <row r="17" spans="1:13" ht="13.5" thickBot="1">
      <c r="A17">
        <v>8</v>
      </c>
      <c r="B17" s="39" t="str">
        <f t="shared" si="0"/>
        <v/>
      </c>
      <c r="C17" s="52"/>
      <c r="D17" s="40"/>
      <c r="E17" s="41"/>
      <c r="F17" s="46"/>
      <c r="G17" s="46"/>
      <c r="H17" s="47" t="str">
        <f t="shared" si="1"/>
        <v/>
      </c>
      <c r="I17" s="59"/>
      <c r="J17" s="57" t="str">
        <f t="shared" si="2"/>
        <v/>
      </c>
      <c r="K17" s="5"/>
      <c r="L17" s="5"/>
      <c r="M17" s="5"/>
    </row>
    <row r="18" spans="1:13">
      <c r="A18">
        <v>9</v>
      </c>
      <c r="B18" s="21" t="str">
        <f t="shared" si="0"/>
        <v/>
      </c>
      <c r="C18" s="24"/>
      <c r="D18" s="23"/>
      <c r="E18" s="2"/>
      <c r="F18" s="22"/>
      <c r="G18" s="22"/>
      <c r="H18" s="45" t="str">
        <f t="shared" si="1"/>
        <v/>
      </c>
      <c r="I18" s="31"/>
      <c r="J18" s="57" t="str">
        <f t="shared" si="2"/>
        <v/>
      </c>
      <c r="L18" s="5"/>
    </row>
    <row r="19" spans="1:13">
      <c r="A19">
        <v>10</v>
      </c>
      <c r="B19" s="21" t="str">
        <f t="shared" si="0"/>
        <v/>
      </c>
      <c r="C19" s="24"/>
      <c r="D19" s="23"/>
      <c r="F19" s="22"/>
      <c r="G19" s="22"/>
      <c r="H19" s="45" t="str">
        <f t="shared" si="1"/>
        <v/>
      </c>
      <c r="I19" s="59"/>
      <c r="J19" s="57" t="str">
        <f t="shared" si="2"/>
        <v/>
      </c>
      <c r="L19" s="5"/>
    </row>
    <row r="20" spans="1:13">
      <c r="A20">
        <v>11</v>
      </c>
      <c r="B20" s="21" t="str">
        <f t="shared" si="0"/>
        <v/>
      </c>
      <c r="C20" s="24"/>
      <c r="D20" s="23"/>
      <c r="F20" s="22"/>
      <c r="G20" s="22"/>
      <c r="H20" s="45" t="str">
        <f t="shared" si="1"/>
        <v/>
      </c>
      <c r="I20" s="59"/>
      <c r="J20" s="57" t="str">
        <f t="shared" si="2"/>
        <v/>
      </c>
      <c r="K20" s="5"/>
      <c r="L20" s="5"/>
      <c r="M20" s="5"/>
    </row>
    <row r="21" spans="1:13">
      <c r="A21">
        <v>12</v>
      </c>
      <c r="B21" s="21" t="str">
        <f t="shared" si="0"/>
        <v/>
      </c>
      <c r="C21" s="24"/>
      <c r="D21" s="23"/>
      <c r="E21" s="60"/>
      <c r="F21" s="22"/>
      <c r="G21" s="22"/>
      <c r="H21" s="45" t="str">
        <f t="shared" si="1"/>
        <v/>
      </c>
      <c r="I21" s="58"/>
      <c r="J21" s="57" t="str">
        <f t="shared" si="2"/>
        <v/>
      </c>
      <c r="L21" s="5"/>
    </row>
    <row r="22" spans="1:13">
      <c r="A22">
        <v>13</v>
      </c>
      <c r="B22" s="21" t="str">
        <f t="shared" ref="B22:B32" si="3">IF(C22="","",IF(H22=H21,"",FIXED(A22,0,TRUE)&amp;"."))</f>
        <v/>
      </c>
      <c r="C22" s="24"/>
      <c r="D22" s="23"/>
      <c r="F22" s="62"/>
      <c r="G22" s="22"/>
      <c r="H22" s="45" t="str">
        <f t="shared" si="1"/>
        <v/>
      </c>
      <c r="I22" s="59"/>
      <c r="J22" s="57" t="str">
        <f t="shared" si="2"/>
        <v/>
      </c>
    </row>
    <row r="23" spans="1:13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45" t="str">
        <f t="shared" ref="H23:H32" si="4">IF(J23=2*$I$9,"X",J23)</f>
        <v/>
      </c>
      <c r="I23" s="31"/>
      <c r="J23" s="28" t="str">
        <f t="shared" ref="J23:J32" si="5">IF(AND(F23="",G23=""),"",IF(F23="X",IF(G23="X",2*$I$9,G23+$I$9),IF(G23="X",F23+$I$9,F23+G23)))</f>
        <v/>
      </c>
    </row>
    <row r="24" spans="1:13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45" t="str">
        <f t="shared" si="4"/>
        <v/>
      </c>
      <c r="I24" s="31"/>
      <c r="J24" s="28" t="str">
        <f t="shared" si="5"/>
        <v/>
      </c>
    </row>
    <row r="25" spans="1:13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45" t="str">
        <f t="shared" si="4"/>
        <v/>
      </c>
      <c r="I25" s="31"/>
      <c r="J25" s="28" t="str">
        <f t="shared" si="5"/>
        <v/>
      </c>
    </row>
    <row r="26" spans="1:13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45" t="str">
        <f t="shared" si="4"/>
        <v/>
      </c>
      <c r="I26" s="31"/>
      <c r="J26" s="28" t="str">
        <f t="shared" si="5"/>
        <v/>
      </c>
    </row>
    <row r="27" spans="1:13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45" t="str">
        <f t="shared" si="4"/>
        <v/>
      </c>
      <c r="I27" s="31"/>
      <c r="J27" s="28" t="str">
        <f t="shared" si="5"/>
        <v/>
      </c>
    </row>
    <row r="28" spans="1:13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45" t="str">
        <f t="shared" si="4"/>
        <v/>
      </c>
      <c r="I28" s="31"/>
      <c r="J28" s="28" t="str">
        <f t="shared" si="5"/>
        <v/>
      </c>
    </row>
    <row r="29" spans="1:13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45" t="str">
        <f t="shared" si="4"/>
        <v/>
      </c>
      <c r="I29" s="31"/>
      <c r="J29" s="28" t="str">
        <f t="shared" si="5"/>
        <v/>
      </c>
    </row>
    <row r="30" spans="1:13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45" t="str">
        <f t="shared" si="4"/>
        <v/>
      </c>
      <c r="I30" s="31"/>
      <c r="J30" s="28" t="str">
        <f t="shared" si="5"/>
        <v/>
      </c>
    </row>
    <row r="31" spans="1:13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45" t="str">
        <f t="shared" si="4"/>
        <v/>
      </c>
      <c r="I31" s="31"/>
      <c r="J31" s="28" t="str">
        <f t="shared" si="5"/>
        <v/>
      </c>
    </row>
    <row r="32" spans="1:13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45" t="str">
        <f t="shared" si="4"/>
        <v/>
      </c>
      <c r="I32" s="31"/>
      <c r="J32" s="28" t="str">
        <f t="shared" si="5"/>
        <v/>
      </c>
    </row>
    <row r="34" spans="4:5">
      <c r="D34" s="35" t="s">
        <v>17</v>
      </c>
    </row>
    <row r="35" spans="4:5">
      <c r="D35" t="s">
        <v>14</v>
      </c>
      <c r="E35" s="25">
        <f ca="1">NOW()</f>
        <v>41003.612445601852</v>
      </c>
    </row>
  </sheetData>
  <customSheetViews>
    <customSheetView guid="{24337E9D-CAAF-4F71-9319-85F01C0CC7A5}" fitToPage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>
      <selection activeCell="E37" sqref="E37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B1:I1"/>
  </mergeCells>
  <phoneticPr fontId="3" type="noConversion"/>
  <pageMargins left="0.75" right="0.75" top="1" bottom="1" header="0.4921259845" footer="0.4921259845"/>
  <pageSetup paperSize="9" scale="85" orientation="portrait" horizontalDpi="300" verticalDpi="300" r:id="rId5"/>
  <headerFooter alignWithMargins="0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A12" sqref="A12:IV33"/>
    </sheetView>
  </sheetViews>
  <sheetFormatPr defaultRowHeight="12.75"/>
  <cols>
    <col min="1" max="1" width="4.5703125" customWidth="1"/>
    <col min="2" max="2" width="4.42578125" customWidth="1"/>
    <col min="3" max="3" width="26.28515625" customWidth="1"/>
    <col min="4" max="4" width="9.42578125" bestFit="1" customWidth="1"/>
    <col min="5" max="5" width="31.28515625" bestFit="1" customWidth="1"/>
    <col min="8" max="8" width="12.42578125" customWidth="1"/>
    <col min="10" max="10" width="11.7109375" customWidth="1"/>
  </cols>
  <sheetData>
    <row r="1" spans="1:13" ht="15">
      <c r="B1" s="224" t="s">
        <v>16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">
        <v>13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6</v>
      </c>
      <c r="E7" s="226"/>
      <c r="F7" s="227" t="s">
        <v>2</v>
      </c>
      <c r="G7" s="228"/>
      <c r="H7" s="229"/>
      <c r="I7" s="4"/>
      <c r="J7" s="2"/>
      <c r="K7" s="2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2"/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6.9444444444444441E-3</v>
      </c>
      <c r="J9" s="28"/>
      <c r="K9" s="2"/>
    </row>
    <row r="10" spans="1:13">
      <c r="A10">
        <v>1</v>
      </c>
      <c r="B10" s="21" t="str">
        <f t="shared" ref="B10:B15" si="0">IF(C10="","",IF(H10=H9,"",FIXED(A10,0,TRUE)&amp;"."))</f>
        <v/>
      </c>
      <c r="C10" s="24"/>
      <c r="D10" s="23"/>
      <c r="E10" s="2"/>
      <c r="F10" s="22"/>
      <c r="G10" s="22"/>
      <c r="H10" s="45" t="str">
        <f t="shared" ref="H10:H15" si="1">IF(J10=2*$I$9,"X",J10)</f>
        <v/>
      </c>
      <c r="I10" s="31"/>
      <c r="J10" s="28" t="str">
        <f t="shared" ref="J10:J15" si="2">IF(AND(F10="",G10=""),"",IF(F10="X",IF(G10="X",2*$I$9,G10+$I$9),IF(G10="X",F10+$I$9,F10+G10)))</f>
        <v/>
      </c>
      <c r="L10" s="5"/>
    </row>
    <row r="11" spans="1:13">
      <c r="A11">
        <v>2</v>
      </c>
      <c r="B11" s="21" t="str">
        <f t="shared" si="0"/>
        <v/>
      </c>
      <c r="C11" s="24"/>
      <c r="D11" s="23"/>
      <c r="E11" s="2"/>
      <c r="F11" s="22"/>
      <c r="G11" s="62"/>
      <c r="H11" s="45" t="str">
        <f t="shared" si="1"/>
        <v/>
      </c>
      <c r="I11" s="31"/>
      <c r="J11" s="28" t="str">
        <f t="shared" si="2"/>
        <v/>
      </c>
      <c r="K11" s="5"/>
      <c r="L11" s="5"/>
      <c r="M11" s="5"/>
    </row>
    <row r="12" spans="1:13">
      <c r="A12">
        <v>3</v>
      </c>
      <c r="B12" s="21" t="str">
        <f t="shared" si="0"/>
        <v/>
      </c>
      <c r="C12" s="24"/>
      <c r="D12" s="23"/>
      <c r="E12" s="2"/>
      <c r="F12" s="22"/>
      <c r="G12" s="22"/>
      <c r="H12" s="45" t="str">
        <f t="shared" si="1"/>
        <v/>
      </c>
      <c r="I12" s="32"/>
      <c r="J12" s="28" t="str">
        <f t="shared" si="2"/>
        <v/>
      </c>
      <c r="K12" s="5"/>
      <c r="L12" s="5"/>
      <c r="M12" s="5"/>
    </row>
    <row r="13" spans="1:13" ht="13.5" thickBot="1">
      <c r="A13">
        <v>4</v>
      </c>
      <c r="B13" s="21" t="str">
        <f t="shared" si="0"/>
        <v/>
      </c>
      <c r="C13" s="52"/>
      <c r="D13" s="40"/>
      <c r="E13" s="41"/>
      <c r="F13" s="66"/>
      <c r="G13" s="46"/>
      <c r="H13" s="47" t="str">
        <f t="shared" si="1"/>
        <v/>
      </c>
      <c r="I13" s="31"/>
      <c r="J13" s="28" t="str">
        <f t="shared" si="2"/>
        <v/>
      </c>
      <c r="L13" s="5"/>
    </row>
    <row r="14" spans="1:13">
      <c r="A14">
        <v>5</v>
      </c>
      <c r="B14" s="21" t="str">
        <f t="shared" si="0"/>
        <v/>
      </c>
      <c r="C14" s="24"/>
      <c r="D14" s="23"/>
      <c r="E14" s="2"/>
      <c r="F14" s="22"/>
      <c r="G14" s="22"/>
      <c r="H14" s="45" t="str">
        <f t="shared" si="1"/>
        <v/>
      </c>
      <c r="I14" s="32"/>
      <c r="J14" s="28" t="str">
        <f t="shared" si="2"/>
        <v/>
      </c>
      <c r="L14" s="5"/>
    </row>
    <row r="15" spans="1:13">
      <c r="A15">
        <v>6</v>
      </c>
      <c r="B15" s="21" t="str">
        <f t="shared" si="0"/>
        <v/>
      </c>
      <c r="C15" s="24"/>
      <c r="D15" s="23"/>
      <c r="E15" s="2"/>
      <c r="F15" s="22"/>
      <c r="G15" s="22"/>
      <c r="H15" s="45" t="str">
        <f t="shared" si="1"/>
        <v/>
      </c>
      <c r="I15" s="32"/>
      <c r="J15" s="28" t="str">
        <f t="shared" si="2"/>
        <v/>
      </c>
      <c r="L15" s="5"/>
    </row>
    <row r="16" spans="1:13">
      <c r="A16">
        <v>7</v>
      </c>
      <c r="B16" s="21" t="str">
        <f t="shared" ref="B16:B32" si="3">IF(C16="","",IF(H16=H15,"",FIXED(A16,0,TRUE)&amp;"."))</f>
        <v/>
      </c>
      <c r="C16" s="24"/>
      <c r="D16" s="23"/>
      <c r="E16" s="2"/>
      <c r="F16" s="29"/>
      <c r="G16" s="29"/>
      <c r="H16" s="30" t="str">
        <f t="shared" ref="H16:H32" si="4">IF(J16=2*$I$9,"X",J16)</f>
        <v/>
      </c>
      <c r="I16" s="31"/>
      <c r="J16" s="28" t="str">
        <f t="shared" ref="J16:J32" si="5">IF(AND(F16="",G16=""),"",IF(F16="X",IF(G16="X",2*$I$9,G16+$I$9),IF(G16="X",F16+$I$9,F16+G16)))</f>
        <v/>
      </c>
      <c r="K16" s="5"/>
      <c r="L16" s="5"/>
      <c r="M16" s="5"/>
    </row>
    <row r="17" spans="1:13">
      <c r="A17">
        <v>8</v>
      </c>
      <c r="B17" s="21" t="str">
        <f t="shared" si="3"/>
        <v/>
      </c>
      <c r="C17" s="24"/>
      <c r="D17" s="23"/>
      <c r="E17" s="2"/>
      <c r="F17" s="29"/>
      <c r="G17" s="29"/>
      <c r="H17" s="30" t="str">
        <f t="shared" si="4"/>
        <v/>
      </c>
      <c r="I17" s="31"/>
      <c r="J17" s="28" t="str">
        <f t="shared" si="5"/>
        <v/>
      </c>
      <c r="K17" s="5"/>
      <c r="L17" s="5"/>
      <c r="M17" s="5"/>
    </row>
    <row r="18" spans="1:13">
      <c r="A18">
        <v>9</v>
      </c>
      <c r="B18" s="21" t="str">
        <f t="shared" si="3"/>
        <v/>
      </c>
      <c r="C18" s="24"/>
      <c r="D18" s="23"/>
      <c r="E18" s="2"/>
      <c r="F18" s="29"/>
      <c r="G18" s="29"/>
      <c r="H18" s="30" t="str">
        <f t="shared" si="4"/>
        <v/>
      </c>
      <c r="I18" s="31"/>
      <c r="J18" s="28" t="str">
        <f t="shared" si="5"/>
        <v/>
      </c>
      <c r="L18" s="5"/>
    </row>
    <row r="19" spans="1:13">
      <c r="A19">
        <v>10</v>
      </c>
      <c r="B19" s="21" t="str">
        <f t="shared" si="3"/>
        <v/>
      </c>
      <c r="C19" s="24"/>
      <c r="D19" s="23"/>
      <c r="E19" s="2"/>
      <c r="F19" s="29"/>
      <c r="G19" s="29"/>
      <c r="H19" s="30" t="str">
        <f t="shared" si="4"/>
        <v/>
      </c>
      <c r="I19" s="31"/>
      <c r="J19" s="28" t="str">
        <f t="shared" si="5"/>
        <v/>
      </c>
      <c r="L19" s="5"/>
    </row>
    <row r="20" spans="1:13">
      <c r="A20">
        <v>11</v>
      </c>
      <c r="B20" s="21" t="str">
        <f t="shared" si="3"/>
        <v/>
      </c>
      <c r="C20" s="24"/>
      <c r="D20" s="23"/>
      <c r="E20" s="2"/>
      <c r="F20" s="29"/>
      <c r="G20" s="29"/>
      <c r="H20" s="30" t="str">
        <f t="shared" si="4"/>
        <v/>
      </c>
      <c r="I20" s="31"/>
      <c r="J20" s="28" t="str">
        <f t="shared" si="5"/>
        <v/>
      </c>
    </row>
    <row r="21" spans="1:13">
      <c r="A21">
        <v>12</v>
      </c>
      <c r="B21" s="21" t="str">
        <f t="shared" si="3"/>
        <v/>
      </c>
      <c r="C21" s="24"/>
      <c r="D21" s="23"/>
      <c r="E21" s="2"/>
      <c r="F21" s="29"/>
      <c r="G21" s="29"/>
      <c r="H21" s="30" t="str">
        <f t="shared" si="4"/>
        <v/>
      </c>
      <c r="I21" s="31"/>
      <c r="J21" s="28" t="str">
        <f t="shared" si="5"/>
        <v/>
      </c>
    </row>
    <row r="22" spans="1:13">
      <c r="A22">
        <v>13</v>
      </c>
      <c r="B22" s="21" t="str">
        <f t="shared" si="3"/>
        <v/>
      </c>
      <c r="C22" s="24"/>
      <c r="D22" s="23"/>
      <c r="E22" s="2"/>
      <c r="F22" s="29"/>
      <c r="G22" s="29"/>
      <c r="H22" s="30" t="str">
        <f t="shared" si="4"/>
        <v/>
      </c>
      <c r="I22" s="31"/>
      <c r="J22" s="28" t="str">
        <f t="shared" si="5"/>
        <v/>
      </c>
    </row>
    <row r="23" spans="1:13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30" t="str">
        <f t="shared" si="4"/>
        <v/>
      </c>
      <c r="I23" s="31"/>
      <c r="J23" s="28" t="str">
        <f t="shared" si="5"/>
        <v/>
      </c>
    </row>
    <row r="24" spans="1:13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30" t="str">
        <f t="shared" si="4"/>
        <v/>
      </c>
      <c r="I24" s="31"/>
      <c r="J24" s="28" t="str">
        <f t="shared" si="5"/>
        <v/>
      </c>
    </row>
    <row r="25" spans="1:13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30" t="str">
        <f t="shared" si="4"/>
        <v/>
      </c>
      <c r="I25" s="31"/>
      <c r="J25" s="28" t="str">
        <f t="shared" si="5"/>
        <v/>
      </c>
    </row>
    <row r="26" spans="1:13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30" t="str">
        <f t="shared" si="4"/>
        <v/>
      </c>
      <c r="I26" s="31"/>
      <c r="J26" s="28" t="str">
        <f t="shared" si="5"/>
        <v/>
      </c>
    </row>
    <row r="27" spans="1:13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30" t="str">
        <f t="shared" si="4"/>
        <v/>
      </c>
      <c r="I27" s="31"/>
      <c r="J27" s="28" t="str">
        <f t="shared" si="5"/>
        <v/>
      </c>
    </row>
    <row r="28" spans="1:13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30" t="str">
        <f t="shared" si="4"/>
        <v/>
      </c>
      <c r="I28" s="31"/>
      <c r="J28" s="28" t="str">
        <f t="shared" si="5"/>
        <v/>
      </c>
    </row>
    <row r="29" spans="1:13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30" t="str">
        <f t="shared" si="4"/>
        <v/>
      </c>
      <c r="I29" s="31"/>
      <c r="J29" s="28" t="str">
        <f t="shared" si="5"/>
        <v/>
      </c>
    </row>
    <row r="30" spans="1:13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30" t="str">
        <f t="shared" si="4"/>
        <v/>
      </c>
      <c r="I30" s="31"/>
      <c r="J30" s="28" t="str">
        <f t="shared" si="5"/>
        <v/>
      </c>
    </row>
    <row r="31" spans="1:13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30" t="str">
        <f t="shared" si="4"/>
        <v/>
      </c>
      <c r="I31" s="31"/>
      <c r="J31" s="28" t="str">
        <f t="shared" si="5"/>
        <v/>
      </c>
    </row>
    <row r="32" spans="1:13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30" t="str">
        <f t="shared" si="4"/>
        <v/>
      </c>
      <c r="I32" s="31"/>
      <c r="J32" s="28" t="str">
        <f t="shared" si="5"/>
        <v/>
      </c>
    </row>
    <row r="34" spans="4:5">
      <c r="D34" s="35" t="s">
        <v>17</v>
      </c>
    </row>
    <row r="35" spans="4:5">
      <c r="D35" t="s">
        <v>14</v>
      </c>
      <c r="E35" s="25">
        <f ca="1">NOW()</f>
        <v>41003.612445601852</v>
      </c>
    </row>
  </sheetData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>
      <selection activeCell="E37" sqref="E37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B1:I1"/>
  </mergeCells>
  <phoneticPr fontId="3" type="noConversion"/>
  <pageMargins left="0.75" right="0.75" top="1" bottom="1" header="0.4921259845" footer="0.4921259845"/>
  <pageSetup paperSize="9" scale="86" orientation="portrait" horizontalDpi="300" verticalDpi="300" r:id="rId5"/>
  <headerFooter alignWithMargins="0"/>
  <drawing r:id="rId6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sqref="A1:J1"/>
    </sheetView>
  </sheetViews>
  <sheetFormatPr defaultRowHeight="12.75"/>
  <cols>
    <col min="1" max="1" width="3.5703125" customWidth="1"/>
    <col min="2" max="2" width="21" bestFit="1" customWidth="1"/>
    <col min="3" max="3" width="6.7109375" customWidth="1"/>
    <col min="4" max="4" width="8.5703125" style="81" customWidth="1"/>
    <col min="5" max="5" width="53.140625" bestFit="1" customWidth="1"/>
    <col min="6" max="7" width="8.5703125" customWidth="1"/>
    <col min="8" max="8" width="7.5703125" customWidth="1"/>
    <col min="9" max="10" width="7.85546875" customWidth="1"/>
    <col min="11" max="11" width="11.28515625" customWidth="1"/>
  </cols>
  <sheetData>
    <row r="1" spans="1:15" ht="15">
      <c r="A1" s="224" t="s">
        <v>26</v>
      </c>
      <c r="B1" s="224"/>
      <c r="C1" s="224"/>
      <c r="D1" s="224"/>
      <c r="E1" s="224"/>
      <c r="F1" s="224"/>
      <c r="G1" s="224"/>
      <c r="H1" s="224"/>
      <c r="I1" s="224"/>
      <c r="J1" s="224"/>
      <c r="K1" s="72"/>
      <c r="L1" s="2"/>
      <c r="M1" s="2"/>
    </row>
    <row r="2" spans="1:15" ht="15">
      <c r="A2" s="80"/>
      <c r="B2" s="80"/>
      <c r="C2" s="80"/>
      <c r="D2" s="80"/>
      <c r="E2" s="80" t="s">
        <v>27</v>
      </c>
      <c r="F2" s="80"/>
      <c r="G2" s="80"/>
      <c r="H2" s="80"/>
      <c r="I2" s="80"/>
      <c r="J2" s="80"/>
      <c r="K2" s="72"/>
      <c r="L2" s="2"/>
      <c r="M2" s="69"/>
    </row>
    <row r="3" spans="1:15">
      <c r="L3" s="2"/>
      <c r="M3" s="69"/>
    </row>
    <row r="4" spans="1:15">
      <c r="C4" s="8"/>
      <c r="E4" s="82" t="s">
        <v>28</v>
      </c>
      <c r="L4" s="2"/>
      <c r="M4" s="69"/>
    </row>
    <row r="5" spans="1:15" ht="6" customHeight="1">
      <c r="L5" s="2"/>
    </row>
    <row r="6" spans="1:15" ht="15.75">
      <c r="B6" s="83"/>
      <c r="C6" s="83"/>
      <c r="D6" s="83"/>
      <c r="E6" s="83" t="s">
        <v>100</v>
      </c>
      <c r="F6" s="83"/>
      <c r="G6" s="83"/>
      <c r="H6" s="83"/>
      <c r="I6" s="83"/>
      <c r="J6" s="83"/>
      <c r="K6" s="1"/>
      <c r="L6" s="2"/>
      <c r="M6" s="2"/>
    </row>
    <row r="7" spans="1:15" ht="8.25" customHeight="1">
      <c r="A7" s="1"/>
      <c r="B7" s="1"/>
      <c r="C7" s="1"/>
      <c r="D7" s="84"/>
      <c r="E7" s="1"/>
      <c r="F7" s="1"/>
      <c r="G7" s="1"/>
      <c r="H7" s="1"/>
      <c r="I7" s="1"/>
      <c r="J7" s="1"/>
      <c r="K7" s="1"/>
      <c r="L7" s="2"/>
      <c r="M7" s="49"/>
    </row>
    <row r="8" spans="1:15" ht="15">
      <c r="A8" s="6"/>
      <c r="B8" s="7" t="s">
        <v>0</v>
      </c>
      <c r="C8" s="230" t="s">
        <v>30</v>
      </c>
      <c r="D8" s="231"/>
      <c r="E8" s="232"/>
      <c r="F8" s="233" t="s">
        <v>31</v>
      </c>
      <c r="G8" s="234"/>
      <c r="H8" s="234"/>
      <c r="I8" s="234"/>
      <c r="J8" s="235"/>
      <c r="K8" s="85"/>
      <c r="L8" s="2"/>
      <c r="M8" s="49"/>
    </row>
    <row r="9" spans="1:15" ht="15">
      <c r="A9" s="86"/>
      <c r="B9" s="7" t="s">
        <v>1</v>
      </c>
      <c r="C9" s="87" t="s">
        <v>32</v>
      </c>
      <c r="D9" s="88" t="s">
        <v>0</v>
      </c>
      <c r="E9" s="17" t="s">
        <v>33</v>
      </c>
      <c r="F9" s="18" t="s">
        <v>4</v>
      </c>
      <c r="G9" s="18" t="s">
        <v>5</v>
      </c>
      <c r="H9" s="89" t="s">
        <v>34</v>
      </c>
      <c r="I9" s="89" t="s">
        <v>35</v>
      </c>
      <c r="J9" s="89" t="s">
        <v>36</v>
      </c>
      <c r="K9" s="89" t="s">
        <v>37</v>
      </c>
      <c r="L9" s="2"/>
      <c r="M9" s="49"/>
    </row>
    <row r="10" spans="1:15" ht="21.95" customHeight="1">
      <c r="A10" s="2"/>
      <c r="B10" s="90" t="s">
        <v>38</v>
      </c>
      <c r="C10" s="90"/>
      <c r="D10" s="91"/>
      <c r="E10" s="90"/>
      <c r="F10" s="2"/>
      <c r="G10" s="2"/>
      <c r="H10" s="2"/>
      <c r="I10" s="2"/>
      <c r="J10" s="2"/>
      <c r="K10" s="3"/>
      <c r="L10" s="2"/>
      <c r="M10" s="36"/>
    </row>
    <row r="11" spans="1:15" ht="21.95" customHeight="1">
      <c r="A11" s="92">
        <v>1</v>
      </c>
      <c r="B11" s="93" t="s">
        <v>70</v>
      </c>
      <c r="C11" s="94">
        <v>1998</v>
      </c>
      <c r="D11" s="95" t="s">
        <v>39</v>
      </c>
      <c r="E11" s="96" t="s">
        <v>101</v>
      </c>
      <c r="F11" s="125">
        <v>41199</v>
      </c>
      <c r="G11" s="126" t="s">
        <v>102</v>
      </c>
      <c r="H11" s="126" t="s">
        <v>65</v>
      </c>
      <c r="I11" s="126" t="s">
        <v>103</v>
      </c>
      <c r="J11" s="127" t="s">
        <v>104</v>
      </c>
      <c r="K11" s="133">
        <v>41199</v>
      </c>
      <c r="N11" s="5"/>
    </row>
    <row r="12" spans="1:15" ht="21.95" customHeight="1">
      <c r="A12" s="92">
        <v>2</v>
      </c>
      <c r="B12" s="93" t="s">
        <v>18</v>
      </c>
      <c r="C12" s="94">
        <v>1997</v>
      </c>
      <c r="D12" s="95" t="s">
        <v>39</v>
      </c>
      <c r="E12" t="s">
        <v>83</v>
      </c>
      <c r="F12" s="128">
        <v>30956</v>
      </c>
      <c r="G12" s="128">
        <v>20029</v>
      </c>
      <c r="H12" s="128">
        <v>35339</v>
      </c>
      <c r="I12" s="126" t="s">
        <v>105</v>
      </c>
      <c r="J12" s="127" t="s">
        <v>24</v>
      </c>
      <c r="K12" s="134">
        <v>30956</v>
      </c>
      <c r="N12" s="5"/>
    </row>
    <row r="13" spans="1:15" ht="21.95" customHeight="1">
      <c r="A13" s="92">
        <v>3</v>
      </c>
      <c r="B13" s="93" t="s">
        <v>15</v>
      </c>
      <c r="C13" s="94">
        <v>1997</v>
      </c>
      <c r="D13" s="95" t="s">
        <v>39</v>
      </c>
      <c r="E13" t="s">
        <v>83</v>
      </c>
      <c r="F13" s="128">
        <v>19268</v>
      </c>
      <c r="G13" s="128">
        <v>44866</v>
      </c>
      <c r="H13" s="128">
        <v>34943</v>
      </c>
      <c r="I13" s="128">
        <v>28764</v>
      </c>
      <c r="J13" s="129">
        <v>42278</v>
      </c>
      <c r="K13" s="135">
        <v>34943</v>
      </c>
      <c r="N13" s="5"/>
    </row>
    <row r="14" spans="1:15" ht="21.95" customHeight="1">
      <c r="A14" s="92">
        <v>4</v>
      </c>
      <c r="B14" s="93" t="s">
        <v>40</v>
      </c>
      <c r="C14" s="94">
        <v>1996</v>
      </c>
      <c r="D14" s="95" t="s">
        <v>41</v>
      </c>
      <c r="E14" s="96" t="s">
        <v>65</v>
      </c>
      <c r="F14" s="130" t="s">
        <v>106</v>
      </c>
      <c r="G14" s="128">
        <v>17685</v>
      </c>
      <c r="H14" s="128">
        <v>11110</v>
      </c>
      <c r="I14" s="126" t="s">
        <v>24</v>
      </c>
      <c r="J14" s="129">
        <v>11994</v>
      </c>
      <c r="K14" s="134">
        <v>11110</v>
      </c>
      <c r="M14" s="5"/>
      <c r="N14" s="5"/>
      <c r="O14" s="5"/>
    </row>
    <row r="15" spans="1:15" ht="21.95" customHeight="1">
      <c r="A15" s="92">
        <v>5</v>
      </c>
      <c r="B15" s="93" t="s">
        <v>42</v>
      </c>
      <c r="C15" s="94">
        <v>1996</v>
      </c>
      <c r="D15" s="95" t="s">
        <v>41</v>
      </c>
      <c r="E15" t="s">
        <v>83</v>
      </c>
      <c r="F15" s="128">
        <v>25447</v>
      </c>
      <c r="G15" s="128">
        <v>15980</v>
      </c>
      <c r="H15" s="128">
        <v>26543</v>
      </c>
      <c r="I15" s="128">
        <v>27607</v>
      </c>
      <c r="J15" s="131" t="s">
        <v>107</v>
      </c>
      <c r="K15" s="136" t="s">
        <v>107</v>
      </c>
      <c r="M15" s="5"/>
      <c r="N15" s="5"/>
      <c r="O15" s="5"/>
    </row>
    <row r="16" spans="1:15" ht="21.95" customHeight="1">
      <c r="A16" s="92">
        <v>6</v>
      </c>
      <c r="B16" s="93" t="s">
        <v>43</v>
      </c>
      <c r="C16" s="94">
        <v>1994</v>
      </c>
      <c r="D16" s="95" t="s">
        <v>44</v>
      </c>
      <c r="E16" s="96" t="s">
        <v>96</v>
      </c>
      <c r="F16" s="128">
        <v>45261</v>
      </c>
      <c r="G16" s="128">
        <v>15646</v>
      </c>
      <c r="H16" s="128">
        <v>18933</v>
      </c>
      <c r="I16" s="128">
        <v>20394</v>
      </c>
      <c r="J16" s="129">
        <v>19998</v>
      </c>
      <c r="K16" s="135">
        <v>19998</v>
      </c>
      <c r="N16" s="5"/>
    </row>
    <row r="17" spans="1:15" ht="21.95" customHeight="1">
      <c r="A17" s="92">
        <v>7</v>
      </c>
      <c r="B17" s="93" t="s">
        <v>45</v>
      </c>
      <c r="C17" s="94">
        <v>1987</v>
      </c>
      <c r="D17" s="95" t="s">
        <v>46</v>
      </c>
      <c r="E17" s="69" t="s">
        <v>94</v>
      </c>
      <c r="F17" s="126" t="s">
        <v>24</v>
      </c>
      <c r="G17" s="126" t="s">
        <v>24</v>
      </c>
      <c r="H17" s="132" t="s">
        <v>108</v>
      </c>
      <c r="I17" s="128">
        <v>16954</v>
      </c>
      <c r="J17" s="129">
        <v>30803</v>
      </c>
      <c r="K17" s="134">
        <v>30803</v>
      </c>
      <c r="M17" s="5"/>
      <c r="N17" s="5"/>
      <c r="O17" s="5"/>
    </row>
    <row r="18" spans="1:15" ht="21.95" customHeight="1">
      <c r="A18" s="92"/>
      <c r="B18" s="93"/>
      <c r="C18" s="94"/>
      <c r="D18" s="95"/>
      <c r="E18" s="96"/>
      <c r="F18" s="97"/>
      <c r="G18" s="97"/>
      <c r="H18" s="97"/>
      <c r="I18" s="97"/>
      <c r="J18" s="98"/>
      <c r="K18" s="99"/>
      <c r="N18" s="5"/>
    </row>
    <row r="19" spans="1:15" ht="12" customHeight="1">
      <c r="A19" s="100"/>
      <c r="B19" s="101"/>
      <c r="C19" s="102"/>
      <c r="D19" s="103"/>
      <c r="E19" s="104"/>
      <c r="F19" s="2"/>
      <c r="G19" s="2"/>
      <c r="H19" s="2"/>
      <c r="I19" s="2"/>
      <c r="J19" s="2"/>
      <c r="N19" s="5"/>
    </row>
    <row r="20" spans="1:15" ht="21.95" customHeight="1">
      <c r="A20" s="105"/>
      <c r="B20" s="106" t="s">
        <v>47</v>
      </c>
      <c r="C20" s="107"/>
      <c r="D20" s="108"/>
      <c r="E20" s="109"/>
      <c r="F20" s="18" t="s">
        <v>4</v>
      </c>
      <c r="G20" s="18" t="s">
        <v>5</v>
      </c>
      <c r="H20" s="89" t="s">
        <v>34</v>
      </c>
      <c r="I20" s="89" t="s">
        <v>35</v>
      </c>
      <c r="J20" s="89" t="s">
        <v>36</v>
      </c>
      <c r="K20" s="89" t="s">
        <v>37</v>
      </c>
      <c r="N20" s="5"/>
    </row>
    <row r="21" spans="1:15" ht="21.95" customHeight="1">
      <c r="A21" s="92">
        <v>1</v>
      </c>
      <c r="B21" s="93" t="s">
        <v>20</v>
      </c>
      <c r="C21" s="94">
        <v>1998</v>
      </c>
      <c r="D21" s="145" t="s">
        <v>39</v>
      </c>
      <c r="E21" s="96" t="s">
        <v>88</v>
      </c>
      <c r="F21" s="146" t="s">
        <v>109</v>
      </c>
      <c r="G21" s="138" t="s">
        <v>110</v>
      </c>
      <c r="H21" s="138" t="s">
        <v>111</v>
      </c>
      <c r="I21" s="138" t="s">
        <v>24</v>
      </c>
      <c r="J21" s="139" t="s">
        <v>112</v>
      </c>
      <c r="K21" s="137" t="s">
        <v>112</v>
      </c>
    </row>
    <row r="22" spans="1:15" ht="21.95" customHeight="1">
      <c r="A22" s="92">
        <v>2</v>
      </c>
      <c r="B22" s="93" t="s">
        <v>19</v>
      </c>
      <c r="C22" s="94">
        <v>1997</v>
      </c>
      <c r="D22" s="145" t="s">
        <v>39</v>
      </c>
      <c r="E22" s="96" t="s">
        <v>88</v>
      </c>
      <c r="F22" s="147" t="s">
        <v>113</v>
      </c>
      <c r="G22" s="128">
        <v>35370</v>
      </c>
      <c r="H22" s="138" t="s">
        <v>24</v>
      </c>
      <c r="I22" s="125">
        <v>41254</v>
      </c>
      <c r="J22" s="129">
        <v>46327</v>
      </c>
      <c r="K22" s="141">
        <v>41254</v>
      </c>
    </row>
    <row r="23" spans="1:15" ht="21.95" customHeight="1">
      <c r="A23" s="92">
        <v>3</v>
      </c>
      <c r="B23" s="93" t="s">
        <v>64</v>
      </c>
      <c r="C23" s="94">
        <v>1997</v>
      </c>
      <c r="D23" s="95" t="s">
        <v>39</v>
      </c>
      <c r="E23" s="96" t="s">
        <v>132</v>
      </c>
      <c r="F23" s="140" t="s">
        <v>114</v>
      </c>
      <c r="G23" s="138" t="s">
        <v>115</v>
      </c>
      <c r="H23" s="138" t="s">
        <v>116</v>
      </c>
      <c r="I23" s="142" t="s">
        <v>117</v>
      </c>
      <c r="J23" s="129">
        <v>17502</v>
      </c>
      <c r="K23" s="143">
        <v>17502</v>
      </c>
    </row>
    <row r="24" spans="1:15" ht="21.95" customHeight="1">
      <c r="A24" s="92">
        <v>4</v>
      </c>
      <c r="B24" s="93" t="s">
        <v>67</v>
      </c>
      <c r="C24" s="94">
        <v>1997</v>
      </c>
      <c r="D24" s="95" t="s">
        <v>39</v>
      </c>
      <c r="E24" s="96" t="s">
        <v>88</v>
      </c>
      <c r="F24" s="128">
        <v>32813</v>
      </c>
      <c r="G24" s="128">
        <v>33147</v>
      </c>
      <c r="H24" s="128">
        <v>44531</v>
      </c>
      <c r="I24" s="128">
        <v>43770</v>
      </c>
      <c r="J24" s="139" t="s">
        <v>24</v>
      </c>
      <c r="K24" s="143">
        <v>33147</v>
      </c>
    </row>
    <row r="25" spans="1:15" ht="21.95" customHeight="1">
      <c r="A25" s="92">
        <v>5</v>
      </c>
      <c r="B25" s="93" t="s">
        <v>48</v>
      </c>
      <c r="C25" s="94">
        <v>1995</v>
      </c>
      <c r="D25" s="95" t="s">
        <v>49</v>
      </c>
      <c r="E25" s="96" t="s">
        <v>95</v>
      </c>
      <c r="F25" s="138" t="s">
        <v>118</v>
      </c>
      <c r="G25" s="138" t="s">
        <v>119</v>
      </c>
      <c r="H25" s="138" t="s">
        <v>120</v>
      </c>
      <c r="I25" s="140" t="s">
        <v>121</v>
      </c>
      <c r="J25" s="139" t="s">
        <v>65</v>
      </c>
      <c r="K25" s="137" t="s">
        <v>120</v>
      </c>
    </row>
    <row r="26" spans="1:15" ht="21.95" customHeight="1">
      <c r="A26" s="92">
        <v>6</v>
      </c>
      <c r="B26" s="93" t="s">
        <v>69</v>
      </c>
      <c r="C26" s="94">
        <v>1995</v>
      </c>
      <c r="D26" s="95" t="s">
        <v>49</v>
      </c>
      <c r="E26" s="96" t="s">
        <v>84</v>
      </c>
      <c r="F26" s="138" t="s">
        <v>122</v>
      </c>
      <c r="G26" s="138" t="s">
        <v>123</v>
      </c>
      <c r="H26" s="138" t="s">
        <v>124</v>
      </c>
      <c r="I26" s="138" t="s">
        <v>125</v>
      </c>
      <c r="J26" s="139" t="s">
        <v>24</v>
      </c>
      <c r="K26" s="137" t="s">
        <v>124</v>
      </c>
    </row>
    <row r="27" spans="1:15" ht="21.95" customHeight="1">
      <c r="A27" s="92">
        <v>7</v>
      </c>
      <c r="B27" s="93" t="s">
        <v>50</v>
      </c>
      <c r="C27" s="94">
        <v>1994</v>
      </c>
      <c r="D27" s="95" t="s">
        <v>51</v>
      </c>
      <c r="E27" s="96" t="s">
        <v>65</v>
      </c>
      <c r="F27" s="128">
        <v>43435</v>
      </c>
      <c r="G27" s="128">
        <v>31352</v>
      </c>
      <c r="H27" s="138" t="s">
        <v>126</v>
      </c>
      <c r="I27" s="128">
        <v>28795</v>
      </c>
      <c r="J27" s="129">
        <v>20760</v>
      </c>
      <c r="K27" s="143">
        <v>20760</v>
      </c>
    </row>
    <row r="28" spans="1:15" ht="21.95" customHeight="1">
      <c r="A28" s="92">
        <v>8</v>
      </c>
      <c r="B28" s="93" t="s">
        <v>22</v>
      </c>
      <c r="C28" s="94">
        <v>1994</v>
      </c>
      <c r="D28" s="95" t="s">
        <v>51</v>
      </c>
      <c r="E28" s="96" t="s">
        <v>88</v>
      </c>
      <c r="F28" s="138" t="s">
        <v>127</v>
      </c>
      <c r="G28" s="138" t="s">
        <v>128</v>
      </c>
      <c r="H28" s="128">
        <v>26604</v>
      </c>
      <c r="I28" s="128">
        <v>43040</v>
      </c>
      <c r="J28" s="139" t="s">
        <v>24</v>
      </c>
      <c r="K28" s="143">
        <v>43040</v>
      </c>
    </row>
    <row r="29" spans="1:15" ht="21.95" customHeight="1">
      <c r="A29" s="92"/>
      <c r="B29" s="93"/>
      <c r="C29" s="94"/>
      <c r="D29" s="95"/>
      <c r="E29" s="96"/>
      <c r="F29" s="97"/>
      <c r="G29" s="97"/>
      <c r="H29" s="97"/>
      <c r="I29" s="97"/>
      <c r="J29" s="98"/>
      <c r="K29" s="99"/>
    </row>
    <row r="30" spans="1:15" ht="14.25">
      <c r="B30" s="110"/>
    </row>
    <row r="31" spans="1:15" ht="14.25">
      <c r="B31" s="110"/>
    </row>
  </sheetData>
  <sortState ref="B21:D29">
    <sortCondition descending="1" ref="C21:C29"/>
  </sortState>
  <mergeCells count="3">
    <mergeCell ref="A1:J1"/>
    <mergeCell ref="C8:E8"/>
    <mergeCell ref="F8:J8"/>
  </mergeCells>
  <pageMargins left="0.70866141732283472" right="0.70866141732283472" top="0.34" bottom="0.43" header="0.31496062992125984" footer="0.31496062992125984"/>
  <pageSetup paperSize="9" orientation="landscape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57"/>
  <sheetViews>
    <sheetView topLeftCell="A16" workbookViewId="0">
      <selection activeCell="B27" sqref="B27"/>
    </sheetView>
  </sheetViews>
  <sheetFormatPr defaultRowHeight="12.75"/>
  <cols>
    <col min="1" max="1" width="3.42578125" style="148" customWidth="1"/>
    <col min="2" max="2" width="21" customWidth="1"/>
    <col min="3" max="3" width="6.42578125" customWidth="1"/>
    <col min="4" max="4" width="50" customWidth="1"/>
    <col min="5" max="5" width="11.42578125" customWidth="1"/>
  </cols>
  <sheetData>
    <row r="1" spans="1:5" ht="33.75" customHeight="1">
      <c r="A1" s="238" t="s">
        <v>133</v>
      </c>
      <c r="B1" s="239"/>
      <c r="C1" s="239"/>
      <c r="D1" s="239"/>
      <c r="E1" s="239"/>
    </row>
    <row r="2" spans="1:5" ht="17.25" customHeight="1">
      <c r="A2" s="224" t="s">
        <v>27</v>
      </c>
      <c r="B2" s="240"/>
      <c r="C2" s="240"/>
      <c r="D2" s="240"/>
      <c r="E2" s="240"/>
    </row>
    <row r="3" spans="1:5" ht="27" customHeight="1">
      <c r="B3" s="241" t="s">
        <v>150</v>
      </c>
      <c r="C3" s="242"/>
      <c r="D3" s="242"/>
      <c r="E3" s="242"/>
    </row>
    <row r="4" spans="1:5" ht="15.75">
      <c r="B4" s="236" t="s">
        <v>142</v>
      </c>
      <c r="C4" s="237"/>
      <c r="D4" s="83"/>
      <c r="E4" s="83"/>
    </row>
    <row r="5" spans="1:5" ht="7.5" customHeight="1">
      <c r="B5" s="90"/>
      <c r="C5" s="90"/>
      <c r="D5" s="83"/>
      <c r="E5" s="83"/>
    </row>
    <row r="6" spans="1:5" s="35" customFormat="1">
      <c r="A6" s="149"/>
      <c r="B6" s="152" t="s">
        <v>135</v>
      </c>
      <c r="C6" s="152" t="s">
        <v>136</v>
      </c>
      <c r="D6" s="153" t="s">
        <v>137</v>
      </c>
      <c r="E6" s="153" t="s">
        <v>143</v>
      </c>
    </row>
    <row r="7" spans="1:5">
      <c r="A7" s="156" t="s">
        <v>134</v>
      </c>
      <c r="B7" s="154" t="s">
        <v>45</v>
      </c>
      <c r="C7" s="154">
        <v>1987</v>
      </c>
      <c r="D7" s="87" t="s">
        <v>94</v>
      </c>
      <c r="E7" s="134">
        <v>30803</v>
      </c>
    </row>
    <row r="8" spans="1:5">
      <c r="A8" s="118" t="s">
        <v>138</v>
      </c>
      <c r="B8" s="154" t="s">
        <v>40</v>
      </c>
      <c r="C8" s="154">
        <v>1996</v>
      </c>
      <c r="D8" s="155" t="s">
        <v>65</v>
      </c>
      <c r="E8" s="134">
        <v>11110</v>
      </c>
    </row>
    <row r="9" spans="1:5">
      <c r="A9" s="118" t="s">
        <v>139</v>
      </c>
      <c r="B9" s="154" t="s">
        <v>42</v>
      </c>
      <c r="C9" s="154">
        <v>1996</v>
      </c>
      <c r="D9" s="87" t="s">
        <v>83</v>
      </c>
      <c r="E9" s="136" t="s">
        <v>107</v>
      </c>
    </row>
    <row r="10" spans="1:5">
      <c r="A10" s="118" t="s">
        <v>140</v>
      </c>
      <c r="B10" s="154" t="s">
        <v>43</v>
      </c>
      <c r="C10" s="154">
        <v>1994</v>
      </c>
      <c r="D10" s="155" t="s">
        <v>96</v>
      </c>
      <c r="E10" s="135">
        <v>19998</v>
      </c>
    </row>
    <row r="11" spans="1:5" ht="21" customHeight="1">
      <c r="A11" s="100"/>
      <c r="B11" s="101"/>
      <c r="C11" s="102"/>
      <c r="D11" s="104"/>
      <c r="E11" s="150"/>
    </row>
    <row r="12" spans="1:5" ht="15.75">
      <c r="B12" s="236" t="s">
        <v>141</v>
      </c>
      <c r="C12" s="237"/>
      <c r="D12" s="83"/>
      <c r="E12" s="83"/>
    </row>
    <row r="13" spans="1:5" ht="7.5" customHeight="1">
      <c r="B13" s="90"/>
      <c r="C13" s="90"/>
      <c r="D13" s="83"/>
      <c r="E13" s="83"/>
    </row>
    <row r="14" spans="1:5">
      <c r="A14" s="149"/>
      <c r="B14" s="152" t="s">
        <v>135</v>
      </c>
      <c r="C14" s="152" t="s">
        <v>136</v>
      </c>
      <c r="D14" s="153" t="s">
        <v>137</v>
      </c>
      <c r="E14" s="153" t="s">
        <v>143</v>
      </c>
    </row>
    <row r="15" spans="1:5">
      <c r="A15" s="118" t="s">
        <v>134</v>
      </c>
      <c r="B15" s="154" t="s">
        <v>43</v>
      </c>
      <c r="C15" s="154">
        <v>1994</v>
      </c>
      <c r="D15" s="155" t="s">
        <v>96</v>
      </c>
      <c r="E15" s="135">
        <v>19998</v>
      </c>
    </row>
    <row r="16" spans="1:5" ht="20.25" customHeight="1"/>
    <row r="17" spans="1:5" ht="15.75">
      <c r="B17" s="236" t="s">
        <v>144</v>
      </c>
      <c r="C17" s="237"/>
      <c r="D17" s="83"/>
      <c r="E17" s="83"/>
    </row>
    <row r="18" spans="1:5" ht="7.5" customHeight="1">
      <c r="B18" s="90"/>
      <c r="C18" s="90"/>
      <c r="D18" s="83"/>
      <c r="E18" s="83"/>
    </row>
    <row r="19" spans="1:5">
      <c r="A19" s="149"/>
      <c r="B19" s="152" t="s">
        <v>135</v>
      </c>
      <c r="C19" s="152" t="s">
        <v>136</v>
      </c>
      <c r="D19" s="153" t="s">
        <v>137</v>
      </c>
      <c r="E19" s="153" t="s">
        <v>143</v>
      </c>
    </row>
    <row r="20" spans="1:5">
      <c r="A20" s="118" t="s">
        <v>134</v>
      </c>
      <c r="B20" s="154" t="s">
        <v>40</v>
      </c>
      <c r="C20" s="154">
        <v>1996</v>
      </c>
      <c r="D20" s="155" t="s">
        <v>65</v>
      </c>
      <c r="E20" s="134">
        <v>11110</v>
      </c>
    </row>
    <row r="21" spans="1:5">
      <c r="A21" s="156" t="s">
        <v>138</v>
      </c>
      <c r="B21" s="154" t="s">
        <v>42</v>
      </c>
      <c r="C21" s="154">
        <v>1996</v>
      </c>
      <c r="D21" s="87" t="s">
        <v>83</v>
      </c>
      <c r="E21" s="136" t="s">
        <v>107</v>
      </c>
    </row>
    <row r="22" spans="1:5" ht="21" customHeight="1"/>
    <row r="23" spans="1:5" ht="15.75">
      <c r="B23" s="236" t="s">
        <v>145</v>
      </c>
      <c r="C23" s="237"/>
      <c r="D23" s="83"/>
      <c r="E23" s="83"/>
    </row>
    <row r="24" spans="1:5" ht="7.5" customHeight="1">
      <c r="B24" s="90"/>
      <c r="C24" s="90"/>
      <c r="D24" s="83"/>
      <c r="E24" s="83"/>
    </row>
    <row r="25" spans="1:5">
      <c r="A25" s="149"/>
      <c r="B25" s="152" t="s">
        <v>135</v>
      </c>
      <c r="C25" s="152" t="s">
        <v>136</v>
      </c>
      <c r="D25" s="153" t="s">
        <v>137</v>
      </c>
      <c r="E25" s="153" t="s">
        <v>143</v>
      </c>
    </row>
    <row r="26" spans="1:5">
      <c r="A26" s="156" t="s">
        <v>134</v>
      </c>
      <c r="B26" s="154" t="s">
        <v>15</v>
      </c>
      <c r="C26" s="154">
        <v>1997</v>
      </c>
      <c r="D26" s="87" t="s">
        <v>83</v>
      </c>
      <c r="E26" s="135">
        <v>34943</v>
      </c>
    </row>
    <row r="27" spans="1:5">
      <c r="A27" s="118" t="s">
        <v>138</v>
      </c>
      <c r="B27" s="154" t="s">
        <v>18</v>
      </c>
      <c r="C27" s="154">
        <v>1997</v>
      </c>
      <c r="D27" s="87" t="s">
        <v>83</v>
      </c>
      <c r="E27" s="134">
        <v>30956</v>
      </c>
    </row>
    <row r="28" spans="1:5">
      <c r="A28" s="118" t="s">
        <v>139</v>
      </c>
      <c r="B28" s="154" t="s">
        <v>70</v>
      </c>
      <c r="C28" s="154">
        <v>1998</v>
      </c>
      <c r="D28" s="155" t="s">
        <v>101</v>
      </c>
      <c r="E28" s="133">
        <v>41199</v>
      </c>
    </row>
    <row r="29" spans="1:5" ht="21" customHeight="1">
      <c r="A29" s="100"/>
      <c r="B29" s="101"/>
      <c r="C29" s="102"/>
      <c r="D29" s="2"/>
      <c r="E29" s="151"/>
    </row>
    <row r="30" spans="1:5" ht="15.75">
      <c r="B30" s="236" t="s">
        <v>146</v>
      </c>
      <c r="C30" s="237"/>
      <c r="D30" s="83"/>
      <c r="E30" s="83"/>
    </row>
    <row r="31" spans="1:5" ht="7.5" customHeight="1">
      <c r="B31" s="90"/>
      <c r="C31" s="90"/>
      <c r="D31" s="83"/>
      <c r="E31" s="83"/>
    </row>
    <row r="32" spans="1:5" s="35" customFormat="1">
      <c r="A32" s="149"/>
      <c r="B32" s="152" t="s">
        <v>135</v>
      </c>
      <c r="C32" s="152" t="s">
        <v>136</v>
      </c>
      <c r="D32" s="153" t="s">
        <v>137</v>
      </c>
      <c r="E32" s="153" t="s">
        <v>143</v>
      </c>
    </row>
    <row r="33" spans="1:5">
      <c r="A33" s="156" t="s">
        <v>134</v>
      </c>
      <c r="B33" s="154" t="s">
        <v>22</v>
      </c>
      <c r="C33" s="154">
        <v>1994</v>
      </c>
      <c r="D33" s="155" t="s">
        <v>88</v>
      </c>
      <c r="E33" s="143">
        <v>43040</v>
      </c>
    </row>
    <row r="34" spans="1:5">
      <c r="A34" s="118" t="s">
        <v>138</v>
      </c>
      <c r="B34" s="154" t="s">
        <v>50</v>
      </c>
      <c r="C34" s="154">
        <v>1994</v>
      </c>
      <c r="D34" s="155" t="s">
        <v>65</v>
      </c>
      <c r="E34" s="143">
        <v>20760</v>
      </c>
    </row>
    <row r="35" spans="1:5">
      <c r="A35" s="118" t="s">
        <v>139</v>
      </c>
      <c r="B35" s="154" t="s">
        <v>69</v>
      </c>
      <c r="C35" s="154">
        <v>1995</v>
      </c>
      <c r="D35" s="155" t="s">
        <v>84</v>
      </c>
      <c r="E35" s="137" t="s">
        <v>124</v>
      </c>
    </row>
    <row r="36" spans="1:5">
      <c r="A36" s="118" t="s">
        <v>140</v>
      </c>
      <c r="B36" s="154" t="s">
        <v>48</v>
      </c>
      <c r="C36" s="154">
        <v>1995</v>
      </c>
      <c r="D36" s="155" t="s">
        <v>95</v>
      </c>
      <c r="E36" s="137" t="s">
        <v>120</v>
      </c>
    </row>
    <row r="37" spans="1:5" ht="21" customHeight="1">
      <c r="A37" s="100"/>
      <c r="B37" s="101"/>
      <c r="C37" s="102"/>
      <c r="D37" s="104"/>
      <c r="E37" s="150"/>
    </row>
    <row r="38" spans="1:5" ht="15.75">
      <c r="B38" s="236" t="s">
        <v>147</v>
      </c>
      <c r="C38" s="237"/>
      <c r="D38" s="83"/>
      <c r="E38" s="83"/>
    </row>
    <row r="39" spans="1:5" ht="7.5" customHeight="1">
      <c r="B39" s="90"/>
      <c r="C39" s="90"/>
      <c r="D39" s="83"/>
      <c r="E39" s="83"/>
    </row>
    <row r="40" spans="1:5">
      <c r="A40" s="149"/>
      <c r="B40" s="152" t="s">
        <v>135</v>
      </c>
      <c r="C40" s="152" t="s">
        <v>136</v>
      </c>
      <c r="D40" s="153" t="s">
        <v>137</v>
      </c>
      <c r="E40" s="153" t="s">
        <v>143</v>
      </c>
    </row>
    <row r="41" spans="1:5">
      <c r="A41" s="118" t="s">
        <v>134</v>
      </c>
      <c r="B41" s="154" t="s">
        <v>22</v>
      </c>
      <c r="C41" s="154">
        <v>1994</v>
      </c>
      <c r="D41" s="155" t="s">
        <v>88</v>
      </c>
      <c r="E41" s="143">
        <v>43040</v>
      </c>
    </row>
    <row r="42" spans="1:5">
      <c r="A42" s="118" t="s">
        <v>138</v>
      </c>
      <c r="B42" s="154" t="s">
        <v>50</v>
      </c>
      <c r="C42" s="154">
        <v>1994</v>
      </c>
      <c r="D42" s="155" t="s">
        <v>65</v>
      </c>
      <c r="E42" s="143">
        <v>20760</v>
      </c>
    </row>
    <row r="43" spans="1:5" ht="21" customHeight="1"/>
    <row r="44" spans="1:5" ht="15.75">
      <c r="B44" s="236" t="s">
        <v>148</v>
      </c>
      <c r="C44" s="237"/>
      <c r="D44" s="83"/>
      <c r="E44" s="83"/>
    </row>
    <row r="45" spans="1:5" ht="7.5" customHeight="1">
      <c r="B45" s="90"/>
      <c r="C45" s="90"/>
      <c r="D45" s="83"/>
      <c r="E45" s="83"/>
    </row>
    <row r="46" spans="1:5">
      <c r="A46" s="149"/>
      <c r="B46" s="152" t="s">
        <v>135</v>
      </c>
      <c r="C46" s="152" t="s">
        <v>136</v>
      </c>
      <c r="D46" s="153" t="s">
        <v>137</v>
      </c>
      <c r="E46" s="153" t="s">
        <v>143</v>
      </c>
    </row>
    <row r="47" spans="1:5">
      <c r="A47" s="118" t="s">
        <v>134</v>
      </c>
      <c r="B47" s="154" t="s">
        <v>69</v>
      </c>
      <c r="C47" s="154">
        <v>1995</v>
      </c>
      <c r="D47" s="155" t="s">
        <v>84</v>
      </c>
      <c r="E47" s="137" t="s">
        <v>124</v>
      </c>
    </row>
    <row r="48" spans="1:5">
      <c r="A48" s="156" t="s">
        <v>138</v>
      </c>
      <c r="B48" s="154" t="s">
        <v>48</v>
      </c>
      <c r="C48" s="154">
        <v>1995</v>
      </c>
      <c r="D48" s="155" t="s">
        <v>95</v>
      </c>
      <c r="E48" s="137" t="s">
        <v>120</v>
      </c>
    </row>
    <row r="49" spans="1:5" ht="21" customHeight="1"/>
    <row r="50" spans="1:5" ht="15.75">
      <c r="B50" s="236" t="s">
        <v>149</v>
      </c>
      <c r="C50" s="237"/>
      <c r="D50" s="83"/>
      <c r="E50" s="83"/>
    </row>
    <row r="51" spans="1:5" ht="7.5" customHeight="1">
      <c r="B51" s="90"/>
      <c r="C51" s="90"/>
      <c r="D51" s="83"/>
      <c r="E51" s="83"/>
    </row>
    <row r="52" spans="1:5">
      <c r="A52" s="149"/>
      <c r="B52" s="152" t="s">
        <v>135</v>
      </c>
      <c r="C52" s="152" t="s">
        <v>136</v>
      </c>
      <c r="D52" s="153" t="s">
        <v>137</v>
      </c>
      <c r="E52" s="153" t="s">
        <v>143</v>
      </c>
    </row>
    <row r="53" spans="1:5">
      <c r="A53" s="118" t="s">
        <v>134</v>
      </c>
      <c r="B53" s="154" t="s">
        <v>67</v>
      </c>
      <c r="C53" s="154">
        <v>1997</v>
      </c>
      <c r="D53" s="87" t="s">
        <v>83</v>
      </c>
      <c r="E53" s="143">
        <v>33147</v>
      </c>
    </row>
    <row r="54" spans="1:5">
      <c r="A54" s="156" t="s">
        <v>138</v>
      </c>
      <c r="B54" s="154" t="s">
        <v>19</v>
      </c>
      <c r="C54" s="154">
        <v>1997</v>
      </c>
      <c r="D54" s="155" t="s">
        <v>88</v>
      </c>
      <c r="E54" s="141">
        <v>41254</v>
      </c>
    </row>
    <row r="55" spans="1:5">
      <c r="A55" s="118" t="s">
        <v>139</v>
      </c>
      <c r="B55" s="154" t="s">
        <v>64</v>
      </c>
      <c r="C55" s="154">
        <v>1997</v>
      </c>
      <c r="D55" s="155" t="s">
        <v>132</v>
      </c>
      <c r="E55" s="143">
        <v>17502</v>
      </c>
    </row>
    <row r="56" spans="1:5">
      <c r="A56" s="156" t="s">
        <v>140</v>
      </c>
      <c r="B56" s="154" t="s">
        <v>20</v>
      </c>
      <c r="C56" s="154">
        <v>1998</v>
      </c>
      <c r="D56" s="155" t="s">
        <v>88</v>
      </c>
      <c r="E56" s="137" t="s">
        <v>112</v>
      </c>
    </row>
    <row r="57" spans="1:5">
      <c r="A57" s="149"/>
      <c r="B57" s="35"/>
      <c r="C57" s="35"/>
      <c r="D57" s="35"/>
      <c r="E57" s="35"/>
    </row>
  </sheetData>
  <sortState ref="A26:E28">
    <sortCondition ref="A26:A28"/>
  </sortState>
  <mergeCells count="11">
    <mergeCell ref="B50:C50"/>
    <mergeCell ref="A1:E1"/>
    <mergeCell ref="B12:C12"/>
    <mergeCell ref="B4:C4"/>
    <mergeCell ref="A2:E2"/>
    <mergeCell ref="B3:E3"/>
    <mergeCell ref="B17:C17"/>
    <mergeCell ref="B23:C23"/>
    <mergeCell ref="B30:C30"/>
    <mergeCell ref="B38:C38"/>
    <mergeCell ref="B44:C44"/>
  </mergeCells>
  <pageMargins left="0.52" right="0.64" top="0.42" bottom="0.38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24337E9D-CAAF-4F71-9319-85F01C0CC7A5}" state="hidden">
      <pageMargins left="0.7" right="0.7" top="0.75" bottom="0.75" header="0.3" footer="0.3"/>
    </customSheetView>
    <customSheetView guid="{E7BD43F7-5006-496A-8726-ED0435042E86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24337E9D-CAAF-4F71-9319-85F01C0CC7A5}" state="hidden">
      <pageMargins left="0.7" right="0.7" top="0.75" bottom="0.75" header="0.3" footer="0.3"/>
    </customSheetView>
    <customSheetView guid="{E7BD43F7-5006-496A-8726-ED0435042E86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C40" sqref="C40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6.28515625" customWidth="1"/>
    <col min="5" max="5" width="24.42578125" customWidth="1"/>
    <col min="6" max="8" width="7.140625" bestFit="1" customWidth="1"/>
    <col min="9" max="9" width="0" hidden="1" customWidth="1"/>
    <col min="10" max="10" width="7.140625" hidden="1" customWidth="1"/>
    <col min="11" max="15" width="7.140625" bestFit="1" customWidth="1"/>
  </cols>
  <sheetData>
    <row r="1" spans="1:16" ht="15">
      <c r="B1" s="72" t="str">
        <f>'Chlapci D'!B1:I1</f>
        <v>Český pohár mládeže v lezení na rychlost 2011 - Quillaz.cz SmíchOFF cup - 1.4.2012</v>
      </c>
      <c r="C1" s="72"/>
      <c r="D1" s="72"/>
      <c r="E1" s="72"/>
      <c r="F1" s="72"/>
      <c r="G1" s="72"/>
      <c r="H1" s="72"/>
      <c r="I1" s="72"/>
      <c r="J1" s="2"/>
      <c r="K1" s="2"/>
    </row>
    <row r="2" spans="1:16">
      <c r="J2" s="2"/>
      <c r="K2" s="2"/>
    </row>
    <row r="3" spans="1:16">
      <c r="D3" s="8"/>
      <c r="E3" s="9"/>
      <c r="J3" s="2"/>
      <c r="K3" s="2"/>
    </row>
    <row r="4" spans="1:16">
      <c r="J4" s="2"/>
      <c r="K4" s="2"/>
    </row>
    <row r="5" spans="1:16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6">
      <c r="B6" s="1"/>
      <c r="C6" s="1"/>
      <c r="D6" s="1"/>
      <c r="E6" s="1"/>
      <c r="F6" s="1"/>
      <c r="G6" s="1"/>
      <c r="H6" s="1"/>
      <c r="I6" s="1"/>
      <c r="J6" s="2"/>
      <c r="K6" s="2"/>
    </row>
    <row r="7" spans="1:16" ht="15">
      <c r="B7" s="187"/>
      <c r="C7" s="188" t="s">
        <v>0</v>
      </c>
      <c r="D7" s="219" t="s">
        <v>54</v>
      </c>
      <c r="E7" s="220"/>
      <c r="F7" s="221" t="s">
        <v>2</v>
      </c>
      <c r="G7" s="222"/>
      <c r="H7" s="223"/>
      <c r="I7" s="192"/>
      <c r="J7" s="111"/>
      <c r="K7" s="213" t="s">
        <v>151</v>
      </c>
      <c r="L7" s="214"/>
      <c r="M7" s="215"/>
      <c r="N7" s="213" t="s">
        <v>152</v>
      </c>
      <c r="O7" s="214"/>
      <c r="P7" s="215"/>
    </row>
    <row r="8" spans="1:16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  <c r="N8" s="18" t="s">
        <v>4</v>
      </c>
      <c r="O8" s="18" t="s">
        <v>5</v>
      </c>
      <c r="P8" s="89" t="s">
        <v>10</v>
      </c>
    </row>
    <row r="9" spans="1:16">
      <c r="A9" s="5" t="str">
        <f>IF(E9 &lt;&gt; "",1+A8,"")</f>
        <v/>
      </c>
      <c r="B9" s="112" t="str">
        <f>IF(E9="","",IF(J9=J8,"",FIXED(A9,0,TRUE)&amp;"."))</f>
        <v/>
      </c>
      <c r="C9" s="20"/>
      <c r="D9" s="20"/>
      <c r="E9" s="113"/>
      <c r="F9" s="114"/>
      <c r="G9" s="114"/>
      <c r="H9" s="115"/>
      <c r="I9" s="27">
        <v>1.3888888888888889E-3</v>
      </c>
      <c r="J9" s="28"/>
      <c r="K9" s="99"/>
      <c r="L9" s="99"/>
      <c r="M9" s="99"/>
      <c r="N9" s="99"/>
      <c r="O9" s="99"/>
      <c r="P9" s="99"/>
    </row>
    <row r="10" spans="1:16">
      <c r="B10" s="118" t="s">
        <v>134</v>
      </c>
      <c r="C10" s="124" t="s">
        <v>92</v>
      </c>
      <c r="D10" s="120">
        <v>1999</v>
      </c>
      <c r="E10" s="87" t="s">
        <v>84</v>
      </c>
      <c r="F10" s="121">
        <v>2.8113425925925924E-4</v>
      </c>
      <c r="G10" s="121">
        <v>3.0300925925925927E-4</v>
      </c>
      <c r="H10" s="121">
        <f>IF(J10=2*$I$9,"X",J10)</f>
        <v>5.8414351851851856E-4</v>
      </c>
      <c r="I10" s="28"/>
      <c r="J10" s="22">
        <f>IF(AND(F10="",G10=""),"",IF(F10="X",IF(G10="X",2*$I$9,G10+$I$9),IF(G10="X",F10+$I$9,F10+G10)))</f>
        <v>5.8414351851851856E-4</v>
      </c>
      <c r="K10" s="178">
        <v>2.6805555555555556E-4</v>
      </c>
      <c r="L10" s="178">
        <v>2.9583333333333333E-4</v>
      </c>
      <c r="M10" s="179">
        <v>5.6388888888888895E-4</v>
      </c>
      <c r="N10" s="184">
        <v>2.4733796296296298E-4</v>
      </c>
      <c r="O10" s="183">
        <v>2.7418981481481484E-4</v>
      </c>
      <c r="P10" s="121">
        <v>5.2152777777777787E-4</v>
      </c>
    </row>
    <row r="11" spans="1:16">
      <c r="B11" s="118" t="s">
        <v>138</v>
      </c>
      <c r="C11" s="124" t="s">
        <v>79</v>
      </c>
      <c r="D11" s="120">
        <v>2000</v>
      </c>
      <c r="E11" s="87" t="s">
        <v>80</v>
      </c>
      <c r="F11" s="121">
        <v>3.0960648148148151E-4</v>
      </c>
      <c r="G11" s="121">
        <v>3.494212962962963E-4</v>
      </c>
      <c r="H11" s="121">
        <f>IF(J11=2*$I$9,"X",J11)</f>
        <v>6.590277777777778E-4</v>
      </c>
      <c r="I11" s="28"/>
      <c r="J11" s="22">
        <f>IF(AND(F11="",G11=""),"",IF(F11="X",IF(G11="X",2*$I$9,G11+$I$9),IF(G11="X",F11+$I$9,F11+G11)))</f>
        <v>6.590277777777778E-4</v>
      </c>
      <c r="K11" s="180">
        <v>2.4976851851851847E-4</v>
      </c>
      <c r="L11" s="180">
        <v>3.0763888888888887E-4</v>
      </c>
      <c r="M11" s="179">
        <v>5.5740740740740729E-4</v>
      </c>
      <c r="N11" s="177">
        <v>2.5543981481481484E-4</v>
      </c>
      <c r="O11" s="177">
        <v>2.8541666666666662E-4</v>
      </c>
      <c r="P11" s="121">
        <v>5.4085648148148146E-4</v>
      </c>
    </row>
    <row r="12" spans="1:16">
      <c r="B12" s="118" t="s">
        <v>139</v>
      </c>
      <c r="C12" s="124" t="s">
        <v>77</v>
      </c>
      <c r="D12" s="120">
        <v>2000</v>
      </c>
      <c r="E12" s="87" t="s">
        <v>78</v>
      </c>
      <c r="F12" s="121">
        <v>2.4328703703703706E-4</v>
      </c>
      <c r="G12" s="121">
        <v>2.810185185185185E-4</v>
      </c>
      <c r="H12" s="121">
        <f>IF(J12=2*$I$9,"X",J12)</f>
        <v>5.2430555555555553E-4</v>
      </c>
      <c r="I12" s="193"/>
      <c r="J12" s="22">
        <f>IF(AND(F12="",G12=""),"",IF(F12="X",IF(G12="X",2*$I$9,G12+$I$9),IF(G12="X",F12+$I$9,F12+G12)))</f>
        <v>5.2430555555555553E-4</v>
      </c>
      <c r="K12" s="180">
        <v>2.5486111111111114E-4</v>
      </c>
      <c r="L12" s="180">
        <v>3.0416666666666667E-4</v>
      </c>
      <c r="M12" s="180">
        <v>5.5902777777777786E-4</v>
      </c>
      <c r="N12" s="183">
        <v>2.4374999999999996E-4</v>
      </c>
      <c r="O12" s="183">
        <v>2.5254629629629634E-4</v>
      </c>
      <c r="P12" s="121">
        <v>4.9629629629629633E-4</v>
      </c>
    </row>
    <row r="13" spans="1:16" ht="13.5" thickBot="1">
      <c r="B13" s="169" t="s">
        <v>140</v>
      </c>
      <c r="C13" s="189" t="s">
        <v>129</v>
      </c>
      <c r="D13" s="171">
        <v>2000</v>
      </c>
      <c r="E13" s="206" t="s">
        <v>130</v>
      </c>
      <c r="F13" s="173">
        <v>3.0775462962962961E-4</v>
      </c>
      <c r="G13" s="173">
        <v>3.0474537037037032E-4</v>
      </c>
      <c r="H13" s="173">
        <f>IF(J13=2*$I$9,"X",J13)</f>
        <v>6.1249999999999998E-4</v>
      </c>
      <c r="I13" s="194"/>
      <c r="J13" s="46">
        <f>IF(AND(F13="",G13=""),"",IF(F13="X",IF(G13="X",2*$I$9,G13+$I$9),IF(G13="X",F13+$I$9,F13+G13)))</f>
        <v>6.1249999999999998E-4</v>
      </c>
      <c r="K13" s="185" t="s">
        <v>24</v>
      </c>
      <c r="L13" s="181">
        <v>2.815972222222222E-4</v>
      </c>
      <c r="M13" s="181">
        <v>1.6704861111111111E-3</v>
      </c>
      <c r="N13" s="176">
        <v>1.6704861111111111E-3</v>
      </c>
      <c r="O13" s="176">
        <v>1.3888888888888889E-3</v>
      </c>
      <c r="P13" s="173">
        <v>1.6428240740740741E-3</v>
      </c>
    </row>
    <row r="14" spans="1:16" hidden="1">
      <c r="A14">
        <v>5</v>
      </c>
      <c r="B14" s="21" t="str">
        <f t="shared" ref="B14:B32" si="0">IF(C14="","",IF(H14=H13,"",FIXED(A14,0,TRUE)&amp;"."))</f>
        <v/>
      </c>
      <c r="C14" s="26"/>
      <c r="D14" s="23"/>
      <c r="E14" s="60"/>
      <c r="F14" s="22"/>
      <c r="G14" s="22"/>
      <c r="H14" s="45" t="str">
        <f t="shared" ref="H14:H20" si="1">IF(J14=2*$I$9,"X",J14)</f>
        <v/>
      </c>
      <c r="I14" s="31"/>
      <c r="J14" s="22" t="str">
        <f t="shared" ref="J14:J20" si="2">IF(AND(F14="",G14=""),"",IF(F14="X",IF(G14="X",2*$I$9,G14+$I$9),IF(G14="X",F14+$I$9,F14+G14)))</f>
        <v/>
      </c>
      <c r="K14" s="5"/>
      <c r="L14" s="5"/>
      <c r="M14" s="5"/>
    </row>
    <row r="15" spans="1:16" hidden="1">
      <c r="A15">
        <v>6</v>
      </c>
      <c r="B15" s="21" t="str">
        <f t="shared" si="0"/>
        <v/>
      </c>
      <c r="C15" s="36"/>
      <c r="D15" s="50"/>
      <c r="E15" s="48"/>
      <c r="F15" s="22"/>
      <c r="G15" s="22"/>
      <c r="H15" s="45" t="str">
        <f t="shared" si="1"/>
        <v/>
      </c>
      <c r="I15" s="31"/>
      <c r="J15" s="22" t="str">
        <f t="shared" si="2"/>
        <v/>
      </c>
      <c r="L15" s="5"/>
    </row>
    <row r="16" spans="1:16" hidden="1">
      <c r="A16">
        <v>7</v>
      </c>
      <c r="B16" s="21" t="str">
        <f t="shared" si="0"/>
        <v/>
      </c>
      <c r="C16" s="26"/>
      <c r="D16" s="23"/>
      <c r="E16" s="60"/>
      <c r="F16" s="22"/>
      <c r="G16" s="22"/>
      <c r="H16" s="45" t="str">
        <f t="shared" si="1"/>
        <v/>
      </c>
      <c r="I16" s="31"/>
      <c r="J16" s="22" t="str">
        <f t="shared" si="2"/>
        <v/>
      </c>
      <c r="L16" s="5"/>
    </row>
    <row r="17" spans="1:13" hidden="1">
      <c r="A17">
        <v>8</v>
      </c>
      <c r="B17" s="21" t="str">
        <f t="shared" si="0"/>
        <v/>
      </c>
      <c r="C17" s="65"/>
      <c r="D17" s="23"/>
      <c r="E17" s="73"/>
      <c r="F17" s="22"/>
      <c r="G17" s="22"/>
      <c r="H17" s="45" t="str">
        <f t="shared" si="1"/>
        <v/>
      </c>
      <c r="I17" s="32"/>
      <c r="J17" s="22" t="str">
        <f t="shared" si="2"/>
        <v/>
      </c>
      <c r="K17" s="5"/>
      <c r="L17" s="5"/>
      <c r="M17" s="5"/>
    </row>
    <row r="18" spans="1:13" hidden="1">
      <c r="A18">
        <v>9</v>
      </c>
      <c r="B18" s="21" t="str">
        <f t="shared" si="0"/>
        <v/>
      </c>
      <c r="C18" s="37"/>
      <c r="D18" s="23"/>
      <c r="E18" s="60"/>
      <c r="F18" s="22"/>
      <c r="G18" s="22"/>
      <c r="H18" s="45" t="str">
        <f t="shared" si="1"/>
        <v/>
      </c>
      <c r="I18" s="32"/>
      <c r="J18" s="22" t="str">
        <f t="shared" si="2"/>
        <v/>
      </c>
      <c r="K18" s="5"/>
      <c r="L18" s="5"/>
      <c r="M18" s="5"/>
    </row>
    <row r="19" spans="1:13" hidden="1">
      <c r="A19">
        <v>10</v>
      </c>
      <c r="B19" s="21" t="str">
        <f t="shared" si="0"/>
        <v/>
      </c>
      <c r="C19" s="26"/>
      <c r="D19" s="23"/>
      <c r="E19" s="60"/>
      <c r="F19" s="22"/>
      <c r="G19" s="22"/>
      <c r="H19" s="45" t="str">
        <f t="shared" si="1"/>
        <v/>
      </c>
      <c r="I19" s="31"/>
      <c r="J19" s="22" t="str">
        <f t="shared" si="2"/>
        <v/>
      </c>
      <c r="L19" s="5"/>
    </row>
    <row r="20" spans="1:13" hidden="1">
      <c r="A20">
        <v>11</v>
      </c>
      <c r="B20" s="21" t="str">
        <f t="shared" si="0"/>
        <v/>
      </c>
      <c r="C20" s="26"/>
      <c r="D20" s="23"/>
      <c r="E20" s="60"/>
      <c r="F20" s="22"/>
      <c r="G20" s="22"/>
      <c r="H20" s="45" t="str">
        <f t="shared" si="1"/>
        <v/>
      </c>
      <c r="I20" s="31"/>
      <c r="J20" s="22" t="str">
        <f t="shared" si="2"/>
        <v/>
      </c>
    </row>
    <row r="21" spans="1:13" hidden="1">
      <c r="A21">
        <v>12</v>
      </c>
      <c r="B21" s="21" t="str">
        <f t="shared" si="0"/>
        <v/>
      </c>
      <c r="C21" s="24"/>
      <c r="D21" s="23"/>
      <c r="E21" s="2"/>
      <c r="F21" s="29"/>
      <c r="G21" s="29"/>
      <c r="H21" s="30" t="str">
        <f t="shared" ref="H21:H32" si="3">IF(J21=2*$I$9,"X",J21)</f>
        <v/>
      </c>
      <c r="I21" s="31"/>
      <c r="J21" s="28" t="str">
        <f t="shared" ref="J21:J32" si="4">IF(AND(F21="",G21=""),"",IF(F21="X",IF(G21="X",2*$I$9,G21+$I$9),IF(G21="X",F21+$I$9,F21+G21)))</f>
        <v/>
      </c>
    </row>
    <row r="22" spans="1:13" hidden="1">
      <c r="A22">
        <v>13</v>
      </c>
      <c r="B22" s="21" t="str">
        <f t="shared" si="0"/>
        <v/>
      </c>
      <c r="C22" s="24"/>
      <c r="D22" s="23"/>
      <c r="E22" s="2"/>
      <c r="F22" s="29"/>
      <c r="G22" s="29"/>
      <c r="H22" s="30" t="str">
        <f t="shared" si="3"/>
        <v/>
      </c>
      <c r="I22" s="31"/>
      <c r="J22" s="28" t="str">
        <f t="shared" si="4"/>
        <v/>
      </c>
    </row>
    <row r="23" spans="1:13" hidden="1">
      <c r="A23">
        <v>14</v>
      </c>
      <c r="B23" s="21" t="str">
        <f t="shared" si="0"/>
        <v/>
      </c>
      <c r="C23" s="24"/>
      <c r="D23" s="23"/>
      <c r="E23" s="2"/>
      <c r="F23" s="29"/>
      <c r="G23" s="29"/>
      <c r="H23" s="30" t="str">
        <f t="shared" si="3"/>
        <v/>
      </c>
      <c r="I23" s="31"/>
      <c r="J23" s="28" t="str">
        <f t="shared" si="4"/>
        <v/>
      </c>
    </row>
    <row r="24" spans="1:13" hidden="1">
      <c r="A24">
        <v>15</v>
      </c>
      <c r="B24" s="21" t="str">
        <f t="shared" si="0"/>
        <v/>
      </c>
      <c r="C24" s="24"/>
      <c r="D24" s="23"/>
      <c r="E24" s="2"/>
      <c r="F24" s="29"/>
      <c r="G24" s="29"/>
      <c r="H24" s="30" t="str">
        <f t="shared" si="3"/>
        <v/>
      </c>
      <c r="I24" s="31"/>
      <c r="J24" s="28" t="str">
        <f t="shared" si="4"/>
        <v/>
      </c>
    </row>
    <row r="25" spans="1:13" hidden="1">
      <c r="A25">
        <v>16</v>
      </c>
      <c r="B25" s="21" t="str">
        <f t="shared" si="0"/>
        <v/>
      </c>
      <c r="C25" s="24"/>
      <c r="D25" s="23"/>
      <c r="E25" s="2"/>
      <c r="F25" s="29"/>
      <c r="G25" s="29"/>
      <c r="H25" s="30" t="str">
        <f t="shared" si="3"/>
        <v/>
      </c>
      <c r="I25" s="31"/>
      <c r="J25" s="28" t="str">
        <f t="shared" si="4"/>
        <v/>
      </c>
    </row>
    <row r="26" spans="1:13" hidden="1">
      <c r="A26">
        <v>17</v>
      </c>
      <c r="B26" s="21" t="str">
        <f t="shared" si="0"/>
        <v/>
      </c>
      <c r="C26" s="24"/>
      <c r="D26" s="23"/>
      <c r="E26" s="2"/>
      <c r="F26" s="29"/>
      <c r="G26" s="29"/>
      <c r="H26" s="30" t="str">
        <f t="shared" si="3"/>
        <v/>
      </c>
      <c r="I26" s="31"/>
      <c r="J26" s="28" t="str">
        <f t="shared" si="4"/>
        <v/>
      </c>
    </row>
    <row r="27" spans="1:13" hidden="1">
      <c r="A27">
        <v>18</v>
      </c>
      <c r="B27" s="21" t="str">
        <f t="shared" si="0"/>
        <v/>
      </c>
      <c r="C27" s="24"/>
      <c r="D27" s="23"/>
      <c r="E27" s="2"/>
      <c r="F27" s="29"/>
      <c r="G27" s="29"/>
      <c r="H27" s="30" t="str">
        <f t="shared" si="3"/>
        <v/>
      </c>
      <c r="I27" s="31"/>
      <c r="J27" s="28" t="str">
        <f t="shared" si="4"/>
        <v/>
      </c>
    </row>
    <row r="28" spans="1:13" hidden="1">
      <c r="A28">
        <v>19</v>
      </c>
      <c r="B28" s="21" t="str">
        <f t="shared" si="0"/>
        <v/>
      </c>
      <c r="C28" s="24"/>
      <c r="D28" s="23"/>
      <c r="E28" s="2"/>
      <c r="F28" s="29"/>
      <c r="G28" s="29"/>
      <c r="H28" s="30" t="str">
        <f t="shared" si="3"/>
        <v/>
      </c>
      <c r="I28" s="31"/>
      <c r="J28" s="28" t="str">
        <f t="shared" si="4"/>
        <v/>
      </c>
    </row>
    <row r="29" spans="1:13" hidden="1">
      <c r="A29">
        <v>20</v>
      </c>
      <c r="B29" s="21" t="str">
        <f t="shared" si="0"/>
        <v/>
      </c>
      <c r="C29" s="24"/>
      <c r="D29" s="23"/>
      <c r="E29" s="2"/>
      <c r="F29" s="29"/>
      <c r="G29" s="29"/>
      <c r="H29" s="30" t="str">
        <f t="shared" si="3"/>
        <v/>
      </c>
      <c r="I29" s="31"/>
      <c r="J29" s="28" t="str">
        <f t="shared" si="4"/>
        <v/>
      </c>
    </row>
    <row r="30" spans="1:13" hidden="1">
      <c r="A30">
        <v>21</v>
      </c>
      <c r="B30" s="21" t="str">
        <f t="shared" si="0"/>
        <v/>
      </c>
      <c r="C30" s="24"/>
      <c r="D30" s="23"/>
      <c r="E30" s="2"/>
      <c r="F30" s="29"/>
      <c r="G30" s="29"/>
      <c r="H30" s="30" t="str">
        <f t="shared" si="3"/>
        <v/>
      </c>
      <c r="I30" s="31"/>
      <c r="J30" s="28" t="str">
        <f t="shared" si="4"/>
        <v/>
      </c>
    </row>
    <row r="31" spans="1:13" hidden="1">
      <c r="A31">
        <v>22</v>
      </c>
      <c r="B31" s="21" t="str">
        <f t="shared" si="0"/>
        <v/>
      </c>
      <c r="C31" s="24"/>
      <c r="D31" s="23"/>
      <c r="E31" s="2"/>
      <c r="F31" s="29"/>
      <c r="G31" s="29"/>
      <c r="H31" s="30" t="str">
        <f t="shared" si="3"/>
        <v/>
      </c>
      <c r="I31" s="31"/>
      <c r="J31" s="28" t="str">
        <f t="shared" si="4"/>
        <v/>
      </c>
    </row>
    <row r="32" spans="1:13" hidden="1">
      <c r="A32">
        <v>23</v>
      </c>
      <c r="B32" s="21" t="str">
        <f t="shared" si="0"/>
        <v/>
      </c>
      <c r="C32" s="24"/>
      <c r="D32" s="23"/>
      <c r="E32" s="2"/>
      <c r="F32" s="29"/>
      <c r="G32" s="29"/>
      <c r="H32" s="30" t="str">
        <f t="shared" si="3"/>
        <v/>
      </c>
      <c r="I32" s="31"/>
      <c r="J32" s="28" t="str">
        <f t="shared" si="4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sortState ref="B10:P13">
    <sortCondition ref="B10:B13"/>
  </sortState>
  <customSheetViews>
    <customSheetView guid="{24337E9D-CAAF-4F71-9319-85F01C0CC7A5}" fitToPage="1" hiddenRows="1" topLeftCell="A4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 topLeftCell="A4">
      <selection activeCell="F10" sqref="F10:H18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C10" sqref="C10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5">
    <mergeCell ref="N7:P7"/>
    <mergeCell ref="B5:H5"/>
    <mergeCell ref="D7:E7"/>
    <mergeCell ref="F7:H7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C40" sqref="C40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7.7109375" customWidth="1"/>
    <col min="5" max="5" width="51.42578125" customWidth="1"/>
    <col min="6" max="8" width="7.140625" bestFit="1" customWidth="1"/>
    <col min="9" max="9" width="0" hidden="1" customWidth="1"/>
    <col min="10" max="10" width="11.7109375" hidden="1" customWidth="1"/>
    <col min="11" max="13" width="7.140625" bestFit="1" customWidth="1"/>
  </cols>
  <sheetData>
    <row r="1" spans="1:13" ht="15">
      <c r="B1" s="224" t="str">
        <f>'Chlapci D'!B1:I1</f>
        <v>Český pohár mládeže v lezení na rychlost 2011 - Quillaz.cz SmíchOFF cup - 1.4.2012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">
      <c r="B7" s="187"/>
      <c r="C7" s="188" t="s">
        <v>0</v>
      </c>
      <c r="D7" s="219" t="s">
        <v>55</v>
      </c>
      <c r="E7" s="220"/>
      <c r="F7" s="221" t="s">
        <v>2</v>
      </c>
      <c r="G7" s="222"/>
      <c r="H7" s="223"/>
      <c r="I7" s="192"/>
      <c r="J7" s="111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18</v>
      </c>
      <c r="D10" s="120">
        <v>1997</v>
      </c>
      <c r="E10" s="99" t="s">
        <v>83</v>
      </c>
      <c r="F10" s="121">
        <v>1.9236111111111114E-4</v>
      </c>
      <c r="G10" s="121">
        <v>2.3414351851851851E-4</v>
      </c>
      <c r="H10" s="121">
        <f>IF(J10=2*$I$9,"X",J10)</f>
        <v>4.2650462962962965E-4</v>
      </c>
      <c r="I10" s="28"/>
      <c r="J10" s="28">
        <f>IF(AND(F10="",G10=""),"",IF(F10="X",IF(G10="X",2*$I$9,G10+$I$9),IF(G10="X",F10+$I$9,F10+G10)))</f>
        <v>4.2650462962962965E-4</v>
      </c>
      <c r="K10" s="184">
        <v>1.6805555555555554E-4</v>
      </c>
      <c r="L10" s="183">
        <v>1.8854166666666664E-4</v>
      </c>
      <c r="M10" s="121">
        <v>3.5659722222222218E-4</v>
      </c>
    </row>
    <row r="11" spans="1:13" ht="13.5" thickBot="1">
      <c r="B11" s="169">
        <v>2</v>
      </c>
      <c r="C11" s="189" t="s">
        <v>15</v>
      </c>
      <c r="D11" s="190">
        <v>1997</v>
      </c>
      <c r="E11" s="175" t="s">
        <v>83</v>
      </c>
      <c r="F11" s="173">
        <v>1.9849537037037036E-4</v>
      </c>
      <c r="G11" s="173">
        <v>2.2847222222222217E-4</v>
      </c>
      <c r="H11" s="173">
        <f>IF(J11=2*$I$9,"X",J11)</f>
        <v>4.269675925925925E-4</v>
      </c>
      <c r="I11" s="194"/>
      <c r="J11" s="194">
        <f>IF(AND(F11="",G11=""),"",IF(F11="X",IF(G11="X",2*$I$9,G11+$I$9),IF(G11="X",F11+$I$9,F11+G11)))</f>
        <v>4.269675925925925E-4</v>
      </c>
      <c r="K11" s="176">
        <v>1.7337962962962964E-4</v>
      </c>
      <c r="L11" s="176">
        <v>1.8541666666666666E-4</v>
      </c>
      <c r="M11" s="173">
        <v>3.5879629629629629E-4</v>
      </c>
    </row>
    <row r="12" spans="1:13">
      <c r="B12" s="157">
        <v>3</v>
      </c>
      <c r="C12" s="186" t="s">
        <v>70</v>
      </c>
      <c r="D12" s="159">
        <v>1998</v>
      </c>
      <c r="E12" s="86" t="s">
        <v>84</v>
      </c>
      <c r="F12" s="162">
        <v>2.28125E-4</v>
      </c>
      <c r="G12" s="162">
        <v>2.5567129629629627E-4</v>
      </c>
      <c r="H12" s="162">
        <f>IF(J12=2*$I$9,"X",J12)</f>
        <v>4.837962962962963E-4</v>
      </c>
      <c r="I12" s="32"/>
      <c r="J12" s="28">
        <f>IF(AND(F12="",G12=""),"",IF(F12="X",IF(G12="X",2*$I$9,G12+$I$9),IF(G12="X",F12+$I$9,F12+G12)))</f>
        <v>4.837962962962963E-4</v>
      </c>
      <c r="K12" s="5"/>
      <c r="L12" s="5"/>
    </row>
    <row r="13" spans="1:13" ht="13.5" hidden="1" thickBot="1">
      <c r="A13">
        <v>4</v>
      </c>
      <c r="B13" s="39" t="str">
        <f t="shared" ref="B13:B17" si="0">IF(C13="","",IF(H13=H12,"",FIXED(A13,0,TRUE)&amp;"."))</f>
        <v/>
      </c>
      <c r="C13" s="71"/>
      <c r="D13" s="51"/>
      <c r="F13" s="22"/>
      <c r="G13" s="22"/>
      <c r="H13" s="45" t="str">
        <f t="shared" ref="H13:H17" si="1">IF(J13=2*$I$9,"X",J13)</f>
        <v/>
      </c>
      <c r="I13" s="31"/>
      <c r="J13" s="28" t="str">
        <f t="shared" ref="J13:J19" si="2">IF(AND(F13="",G13=""),"",IF(F13="X",IF(G13="X",2*$I$9,G13+$I$9),IF(G13="X",F13+$I$9,F13+G13)))</f>
        <v/>
      </c>
    </row>
    <row r="14" spans="1:13" hidden="1">
      <c r="A14">
        <v>5</v>
      </c>
      <c r="B14" s="21" t="str">
        <f t="shared" si="0"/>
        <v/>
      </c>
      <c r="D14" s="51"/>
      <c r="F14" s="22"/>
      <c r="G14" s="22"/>
      <c r="H14" s="45" t="str">
        <f t="shared" si="1"/>
        <v/>
      </c>
      <c r="I14" s="31"/>
      <c r="J14" s="28" t="str">
        <f t="shared" si="2"/>
        <v/>
      </c>
      <c r="K14" s="5"/>
      <c r="L14" s="5"/>
    </row>
    <row r="15" spans="1:13" hidden="1">
      <c r="A15">
        <v>6</v>
      </c>
      <c r="B15" s="21" t="str">
        <f t="shared" si="0"/>
        <v/>
      </c>
      <c r="C15" s="26"/>
      <c r="D15" s="23"/>
      <c r="E15" s="35"/>
      <c r="F15" s="62"/>
      <c r="G15" s="22"/>
      <c r="H15" s="45" t="str">
        <f t="shared" si="1"/>
        <v/>
      </c>
      <c r="I15" s="32"/>
      <c r="J15" s="28" t="str">
        <f t="shared" si="2"/>
        <v/>
      </c>
      <c r="K15" s="5"/>
      <c r="L15" s="5"/>
    </row>
    <row r="16" spans="1:13" hidden="1">
      <c r="A16">
        <v>7</v>
      </c>
      <c r="B16" s="21" t="str">
        <f t="shared" si="0"/>
        <v/>
      </c>
      <c r="C16" s="42"/>
      <c r="D16" s="23"/>
      <c r="E16" s="44"/>
      <c r="F16" s="22"/>
      <c r="G16" s="22"/>
      <c r="H16" s="45" t="str">
        <f t="shared" si="1"/>
        <v/>
      </c>
      <c r="I16" s="31"/>
      <c r="J16" s="28" t="str">
        <f t="shared" si="2"/>
        <v/>
      </c>
      <c r="K16" s="5"/>
      <c r="L16" s="5"/>
    </row>
    <row r="17" spans="1:10" hidden="1">
      <c r="A17">
        <v>8</v>
      </c>
      <c r="B17" s="21" t="str">
        <f t="shared" si="0"/>
        <v/>
      </c>
      <c r="C17" s="42"/>
      <c r="D17" s="53"/>
      <c r="E17" s="43"/>
      <c r="F17" s="22"/>
      <c r="G17" s="22"/>
      <c r="H17" s="45" t="str">
        <f t="shared" si="1"/>
        <v/>
      </c>
      <c r="I17" s="32"/>
      <c r="J17" s="28" t="str">
        <f t="shared" si="2"/>
        <v/>
      </c>
    </row>
    <row r="18" spans="1:10" hidden="1">
      <c r="A18">
        <v>9</v>
      </c>
      <c r="B18" s="21" t="str">
        <f t="shared" ref="B18:B32" si="3">IF(C18="","",IF(H18=H17,"",FIXED(A18,0,TRUE)&amp;"."))</f>
        <v/>
      </c>
      <c r="C18" s="24"/>
      <c r="D18" s="23"/>
      <c r="E18" s="2"/>
      <c r="F18" s="29"/>
      <c r="G18" s="29"/>
      <c r="H18" s="30" t="str">
        <f t="shared" ref="H18:H32" si="4">IF(J18=2*$I$9,"X",J18)</f>
        <v/>
      </c>
      <c r="I18" s="31"/>
      <c r="J18" s="28" t="str">
        <f t="shared" si="2"/>
        <v/>
      </c>
    </row>
    <row r="19" spans="1:10" hidden="1">
      <c r="A19">
        <v>10</v>
      </c>
      <c r="B19" s="21" t="str">
        <f t="shared" si="3"/>
        <v/>
      </c>
      <c r="C19" s="71"/>
      <c r="D19" s="51"/>
      <c r="E19" s="116"/>
      <c r="F19" s="22"/>
      <c r="G19" s="22"/>
      <c r="H19" s="30" t="str">
        <f t="shared" si="4"/>
        <v/>
      </c>
      <c r="I19" s="31"/>
      <c r="J19" s="28" t="str">
        <f t="shared" si="2"/>
        <v/>
      </c>
    </row>
    <row r="20" spans="1:10" hidden="1">
      <c r="A20">
        <v>11</v>
      </c>
      <c r="B20" s="21" t="str">
        <f t="shared" si="3"/>
        <v/>
      </c>
      <c r="C20" s="24"/>
      <c r="D20" s="23"/>
      <c r="E20" s="2"/>
      <c r="F20" s="29"/>
      <c r="G20" s="29"/>
      <c r="H20" s="30" t="str">
        <f t="shared" si="4"/>
        <v/>
      </c>
      <c r="I20" s="31"/>
      <c r="J20" s="28" t="str">
        <f t="shared" ref="J20:J32" si="5">IF(AND(F20="",G20=""),"",IF(F20="X",IF(G20="X",2*$I$9,G20+$I$9),IF(G20="X",F20+$I$9,F20+G20)))</f>
        <v/>
      </c>
    </row>
    <row r="21" spans="1:10" hidden="1">
      <c r="A21">
        <v>12</v>
      </c>
      <c r="B21" s="21" t="str">
        <f t="shared" si="3"/>
        <v/>
      </c>
      <c r="C21" s="24"/>
      <c r="D21" s="23"/>
      <c r="E21" s="2"/>
      <c r="F21" s="29"/>
      <c r="G21" s="29"/>
      <c r="H21" s="30" t="str">
        <f t="shared" si="4"/>
        <v/>
      </c>
      <c r="I21" s="31"/>
      <c r="J21" s="28" t="str">
        <f t="shared" si="5"/>
        <v/>
      </c>
    </row>
    <row r="22" spans="1:10" hidden="1">
      <c r="A22">
        <v>13</v>
      </c>
      <c r="B22" s="21" t="str">
        <f t="shared" si="3"/>
        <v/>
      </c>
      <c r="C22" s="24"/>
      <c r="D22" s="23"/>
      <c r="E22" s="2"/>
      <c r="F22" s="29"/>
      <c r="G22" s="29"/>
      <c r="H22" s="30" t="str">
        <f t="shared" si="4"/>
        <v/>
      </c>
      <c r="I22" s="31"/>
      <c r="J22" s="28" t="str">
        <f t="shared" si="5"/>
        <v/>
      </c>
    </row>
    <row r="23" spans="1:10" hidden="1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30" t="str">
        <f t="shared" si="4"/>
        <v/>
      </c>
      <c r="I23" s="31"/>
      <c r="J23" s="28" t="str">
        <f t="shared" si="5"/>
        <v/>
      </c>
    </row>
    <row r="24" spans="1:10" hidden="1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30" t="str">
        <f t="shared" si="4"/>
        <v/>
      </c>
      <c r="I24" s="31"/>
      <c r="J24" s="28" t="str">
        <f t="shared" si="5"/>
        <v/>
      </c>
    </row>
    <row r="25" spans="1:10" hidden="1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30" t="str">
        <f t="shared" si="4"/>
        <v/>
      </c>
      <c r="I25" s="31"/>
      <c r="J25" s="28" t="str">
        <f t="shared" si="5"/>
        <v/>
      </c>
    </row>
    <row r="26" spans="1:10" hidden="1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30" t="str">
        <f t="shared" si="4"/>
        <v/>
      </c>
      <c r="I26" s="31"/>
      <c r="J26" s="28" t="str">
        <f t="shared" si="5"/>
        <v/>
      </c>
    </row>
    <row r="27" spans="1:10" hidden="1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30" t="str">
        <f t="shared" si="4"/>
        <v/>
      </c>
      <c r="I27" s="31"/>
      <c r="J27" s="28" t="str">
        <f t="shared" si="5"/>
        <v/>
      </c>
    </row>
    <row r="28" spans="1:10" hidden="1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30" t="str">
        <f t="shared" si="4"/>
        <v/>
      </c>
      <c r="I28" s="31"/>
      <c r="J28" s="28" t="str">
        <f t="shared" si="5"/>
        <v/>
      </c>
    </row>
    <row r="29" spans="1:10" hidden="1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30" t="str">
        <f t="shared" si="4"/>
        <v/>
      </c>
      <c r="I29" s="31"/>
      <c r="J29" s="28" t="str">
        <f t="shared" si="5"/>
        <v/>
      </c>
    </row>
    <row r="30" spans="1:10" hidden="1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30" t="str">
        <f t="shared" si="4"/>
        <v/>
      </c>
      <c r="I30" s="31"/>
      <c r="J30" s="28" t="str">
        <f t="shared" si="5"/>
        <v/>
      </c>
    </row>
    <row r="31" spans="1:10" hidden="1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30" t="str">
        <f t="shared" si="4"/>
        <v/>
      </c>
      <c r="I31" s="31"/>
      <c r="J31" s="28" t="str">
        <f t="shared" si="5"/>
        <v/>
      </c>
    </row>
    <row r="32" spans="1:10" hidden="1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30" t="str">
        <f t="shared" si="4"/>
        <v/>
      </c>
      <c r="I32" s="31"/>
      <c r="J32" s="28" t="str">
        <f t="shared" si="5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sortState ref="C10:J12">
    <sortCondition ref="J10:J12"/>
  </sortState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H14" sqref="H14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C19" sqref="C19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D16" sqref="D10:D16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5">
    <mergeCell ref="B5:H5"/>
    <mergeCell ref="D7:E7"/>
    <mergeCell ref="F7:H7"/>
    <mergeCell ref="B1:I1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workbookViewId="0">
      <selection activeCell="C41" sqref="C41"/>
    </sheetView>
  </sheetViews>
  <sheetFormatPr defaultRowHeight="12.75"/>
  <cols>
    <col min="1" max="1" width="4.5703125" customWidth="1"/>
    <col min="2" max="2" width="3.42578125" customWidth="1"/>
    <col min="3" max="3" width="16.7109375" bestFit="1" customWidth="1"/>
    <col min="4" max="4" width="7.5703125" customWidth="1"/>
    <col min="5" max="5" width="52" customWidth="1"/>
    <col min="6" max="8" width="7.140625" bestFit="1" customWidth="1"/>
    <col min="9" max="9" width="0" hidden="1" customWidth="1"/>
    <col min="10" max="10" width="11.7109375" hidden="1" customWidth="1"/>
    <col min="11" max="13" width="7.140625" bestFit="1" customWidth="1"/>
  </cols>
  <sheetData>
    <row r="1" spans="1:13" ht="15">
      <c r="B1" s="224" t="str">
        <f>'Chlapci D'!B1:I1</f>
        <v>Český pohár mládeže v lezení na rychlost 2011 - Quillaz.cz SmíchOFF cup - 1.4.2012</v>
      </c>
      <c r="C1" s="224"/>
      <c r="D1" s="224"/>
      <c r="E1" s="224"/>
      <c r="F1" s="224"/>
      <c r="G1" s="224"/>
      <c r="H1" s="224"/>
      <c r="I1" s="224"/>
      <c r="J1" s="2"/>
      <c r="K1" s="2"/>
    </row>
    <row r="2" spans="1:13">
      <c r="J2" s="2"/>
      <c r="K2" s="2"/>
    </row>
    <row r="3" spans="1:13">
      <c r="D3" s="8"/>
      <c r="E3" s="9"/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56</v>
      </c>
      <c r="E7" s="226"/>
      <c r="F7" s="227" t="s">
        <v>2</v>
      </c>
      <c r="G7" s="228"/>
      <c r="H7" s="229"/>
      <c r="I7" s="4"/>
      <c r="J7" s="2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63</v>
      </c>
      <c r="D10" s="120">
        <v>1996</v>
      </c>
      <c r="E10" s="99" t="s">
        <v>93</v>
      </c>
      <c r="F10" s="121">
        <v>1.2812500000000001E-4</v>
      </c>
      <c r="G10" s="121">
        <v>1.2939814814814815E-4</v>
      </c>
      <c r="H10" s="121">
        <f t="shared" ref="H10:H32" si="0">IF(J10=2*$I$9,"X",J10)</f>
        <v>2.5752314814814816E-4</v>
      </c>
      <c r="I10" s="31"/>
      <c r="J10" s="28">
        <f t="shared" ref="J10:J32" si="1">IF(AND(F10="",G10=""),"",IF(F10="X",IF(G10="X",2*$I$9,G10+$I$9),IF(G10="X",F10+$I$9,F10+G10)))</f>
        <v>2.5752314814814816E-4</v>
      </c>
      <c r="K10" s="184">
        <v>1.1712962962962963E-4</v>
      </c>
      <c r="L10" s="183">
        <v>1.1793981481481482E-4</v>
      </c>
      <c r="M10" s="121">
        <v>2.3506944444444443E-4</v>
      </c>
    </row>
    <row r="11" spans="1:13" ht="13.5" thickBot="1">
      <c r="B11" s="118">
        <v>2</v>
      </c>
      <c r="C11" s="124" t="s">
        <v>21</v>
      </c>
      <c r="D11" s="120">
        <v>1996</v>
      </c>
      <c r="E11" s="99" t="s">
        <v>83</v>
      </c>
      <c r="F11" s="121">
        <v>1.5543981481481482E-4</v>
      </c>
      <c r="G11" s="121">
        <v>1.6898148148148146E-4</v>
      </c>
      <c r="H11" s="121">
        <f t="shared" si="0"/>
        <v>3.2442129629629628E-4</v>
      </c>
      <c r="I11" s="31"/>
      <c r="J11" s="28">
        <f t="shared" si="1"/>
        <v>3.2442129629629628E-4</v>
      </c>
      <c r="K11" s="176">
        <v>1.4479166666666666E-4</v>
      </c>
      <c r="L11" s="176">
        <v>1.5763888888888888E-4</v>
      </c>
      <c r="M11" s="173">
        <v>3.0243055555555557E-4</v>
      </c>
    </row>
    <row r="12" spans="1:13" hidden="1">
      <c r="A12">
        <v>3</v>
      </c>
      <c r="B12" s="21" t="str">
        <f t="shared" ref="B12:B17" si="2">IF(C12="","",IF(H12=H11,"",FIXED(A12,0,TRUE)&amp;"."))</f>
        <v/>
      </c>
      <c r="C12" s="26"/>
      <c r="D12" s="23"/>
      <c r="F12" s="22"/>
      <c r="G12" s="22"/>
      <c r="H12" s="45" t="str">
        <f t="shared" si="0"/>
        <v/>
      </c>
      <c r="I12" s="31"/>
      <c r="J12" s="28" t="str">
        <f t="shared" si="1"/>
        <v/>
      </c>
      <c r="K12" s="5"/>
      <c r="L12" s="5">
        <f t="shared" ref="L12:L33" ca="1" si="3">IF(C12 &lt;&gt;"",RAND(),0)</f>
        <v>0</v>
      </c>
      <c r="M12" s="5"/>
    </row>
    <row r="13" spans="1:13" hidden="1">
      <c r="A13">
        <v>4</v>
      </c>
      <c r="B13" s="21" t="str">
        <f t="shared" si="2"/>
        <v/>
      </c>
      <c r="C13" s="24"/>
      <c r="D13" s="23"/>
      <c r="E13" s="61"/>
      <c r="F13" s="22"/>
      <c r="G13" s="22"/>
      <c r="H13" s="45" t="str">
        <f t="shared" si="0"/>
        <v/>
      </c>
      <c r="I13" s="32"/>
      <c r="J13" s="28" t="str">
        <f t="shared" si="1"/>
        <v/>
      </c>
      <c r="L13" s="5">
        <f t="shared" ca="1" si="3"/>
        <v>0</v>
      </c>
    </row>
    <row r="14" spans="1:13" hidden="1">
      <c r="A14">
        <v>5</v>
      </c>
      <c r="B14" s="21" t="str">
        <f t="shared" si="2"/>
        <v/>
      </c>
      <c r="C14" s="26"/>
      <c r="D14" s="23"/>
      <c r="F14" s="22"/>
      <c r="G14" s="22"/>
      <c r="H14" s="45" t="str">
        <f t="shared" si="0"/>
        <v/>
      </c>
      <c r="I14" s="31"/>
      <c r="J14" s="28" t="str">
        <f t="shared" si="1"/>
        <v/>
      </c>
      <c r="K14" s="5"/>
      <c r="L14" s="5">
        <f t="shared" ca="1" si="3"/>
        <v>0</v>
      </c>
      <c r="M14" s="5"/>
    </row>
    <row r="15" spans="1:13" hidden="1">
      <c r="A15">
        <v>6</v>
      </c>
      <c r="B15" s="21" t="str">
        <f t="shared" si="2"/>
        <v/>
      </c>
      <c r="C15" s="26"/>
      <c r="D15" s="23"/>
      <c r="E15" s="2"/>
      <c r="F15" s="22"/>
      <c r="G15" s="22"/>
      <c r="H15" s="45" t="str">
        <f t="shared" si="0"/>
        <v/>
      </c>
      <c r="I15" s="31"/>
      <c r="J15" s="28" t="str">
        <f t="shared" si="1"/>
        <v/>
      </c>
      <c r="K15" s="5"/>
      <c r="L15" s="5">
        <f t="shared" ca="1" si="3"/>
        <v>0</v>
      </c>
      <c r="M15" s="5"/>
    </row>
    <row r="16" spans="1:13" hidden="1">
      <c r="A16">
        <v>7</v>
      </c>
      <c r="B16" s="21" t="str">
        <f t="shared" si="2"/>
        <v/>
      </c>
      <c r="C16" s="26"/>
      <c r="D16" s="23"/>
      <c r="F16" s="22"/>
      <c r="G16" s="22"/>
      <c r="H16" s="45" t="str">
        <f t="shared" si="0"/>
        <v/>
      </c>
      <c r="I16" s="32"/>
      <c r="J16" s="28" t="str">
        <f t="shared" si="1"/>
        <v/>
      </c>
      <c r="L16" s="5">
        <f t="shared" ca="1" si="3"/>
        <v>0</v>
      </c>
    </row>
    <row r="17" spans="1:13" ht="13.5" hidden="1" thickBot="1">
      <c r="A17">
        <v>8</v>
      </c>
      <c r="B17" s="21" t="str">
        <f t="shared" si="2"/>
        <v/>
      </c>
      <c r="C17" s="64"/>
      <c r="D17" s="40"/>
      <c r="E17" s="63"/>
      <c r="F17" s="46"/>
      <c r="G17" s="46"/>
      <c r="H17" s="47" t="str">
        <f t="shared" si="0"/>
        <v/>
      </c>
      <c r="I17" s="32"/>
      <c r="J17" s="28" t="str">
        <f t="shared" si="1"/>
        <v/>
      </c>
      <c r="K17" s="5"/>
      <c r="L17" s="5">
        <f t="shared" ca="1" si="3"/>
        <v>0</v>
      </c>
      <c r="M17" s="5"/>
    </row>
    <row r="18" spans="1:13" hidden="1">
      <c r="A18">
        <v>9</v>
      </c>
      <c r="B18" s="21" t="str">
        <f>IF(C18="","",IF(H18=#REF!,"",FIXED(A18,0,TRUE)&amp;"."))</f>
        <v/>
      </c>
      <c r="C18" s="24"/>
      <c r="D18" s="23"/>
      <c r="F18" s="22"/>
      <c r="G18" s="62"/>
      <c r="H18" s="45" t="str">
        <f t="shared" si="0"/>
        <v/>
      </c>
      <c r="I18" s="31"/>
      <c r="J18" s="28" t="str">
        <f t="shared" si="1"/>
        <v/>
      </c>
      <c r="L18" s="5">
        <f t="shared" ca="1" si="3"/>
        <v>0</v>
      </c>
    </row>
    <row r="19" spans="1:13" hidden="1">
      <c r="A19">
        <v>10</v>
      </c>
      <c r="B19" s="21" t="str">
        <f t="shared" ref="B19:B32" si="4">IF(C19="","",IF(H19=H18,"",FIXED(A19,0,TRUE)&amp;"."))</f>
        <v/>
      </c>
      <c r="C19" s="24"/>
      <c r="D19" s="23"/>
      <c r="E19" s="2"/>
      <c r="F19" s="29"/>
      <c r="G19" s="29"/>
      <c r="H19" s="30" t="str">
        <f t="shared" si="0"/>
        <v/>
      </c>
      <c r="I19" s="31"/>
      <c r="J19" s="28" t="str">
        <f t="shared" si="1"/>
        <v/>
      </c>
      <c r="L19" s="5">
        <f t="shared" ca="1" si="3"/>
        <v>0</v>
      </c>
    </row>
    <row r="20" spans="1:13" hidden="1">
      <c r="A20">
        <v>11</v>
      </c>
      <c r="B20" s="21" t="str">
        <f t="shared" si="4"/>
        <v/>
      </c>
      <c r="C20" s="24"/>
      <c r="D20" s="23"/>
      <c r="E20" s="2"/>
      <c r="F20" s="29"/>
      <c r="G20" s="29"/>
      <c r="H20" s="30" t="str">
        <f t="shared" si="0"/>
        <v/>
      </c>
      <c r="I20" s="31"/>
      <c r="J20" s="28" t="str">
        <f t="shared" si="1"/>
        <v/>
      </c>
      <c r="L20" s="5">
        <f t="shared" ca="1" si="3"/>
        <v>0</v>
      </c>
    </row>
    <row r="21" spans="1:13" hidden="1">
      <c r="A21">
        <v>12</v>
      </c>
      <c r="B21" s="21" t="str">
        <f t="shared" si="4"/>
        <v/>
      </c>
      <c r="C21" s="24"/>
      <c r="D21" s="23"/>
      <c r="E21" s="2"/>
      <c r="F21" s="29"/>
      <c r="G21" s="29"/>
      <c r="H21" s="30" t="str">
        <f t="shared" si="0"/>
        <v/>
      </c>
      <c r="I21" s="31"/>
      <c r="J21" s="28" t="str">
        <f t="shared" si="1"/>
        <v/>
      </c>
      <c r="L21" s="5">
        <f t="shared" ca="1" si="3"/>
        <v>0</v>
      </c>
    </row>
    <row r="22" spans="1:13" hidden="1">
      <c r="A22">
        <v>13</v>
      </c>
      <c r="B22" s="21" t="str">
        <f t="shared" si="4"/>
        <v/>
      </c>
      <c r="C22" s="24"/>
      <c r="D22" s="23"/>
      <c r="E22" s="2"/>
      <c r="F22" s="29"/>
      <c r="G22" s="29"/>
      <c r="H22" s="30" t="str">
        <f t="shared" si="0"/>
        <v/>
      </c>
      <c r="I22" s="31"/>
      <c r="J22" s="28" t="str">
        <f t="shared" si="1"/>
        <v/>
      </c>
      <c r="L22" s="5">
        <f t="shared" ca="1" si="3"/>
        <v>0</v>
      </c>
    </row>
    <row r="23" spans="1:13" hidden="1">
      <c r="A23">
        <v>14</v>
      </c>
      <c r="B23" s="21" t="str">
        <f t="shared" si="4"/>
        <v/>
      </c>
      <c r="C23" s="24"/>
      <c r="D23" s="23"/>
      <c r="E23" s="2"/>
      <c r="F23" s="29"/>
      <c r="G23" s="29"/>
      <c r="H23" s="30" t="str">
        <f t="shared" si="0"/>
        <v/>
      </c>
      <c r="I23" s="31"/>
      <c r="J23" s="28" t="str">
        <f t="shared" si="1"/>
        <v/>
      </c>
      <c r="L23" s="5">
        <f t="shared" ca="1" si="3"/>
        <v>0</v>
      </c>
    </row>
    <row r="24" spans="1:13" hidden="1">
      <c r="A24">
        <v>15</v>
      </c>
      <c r="B24" s="21" t="str">
        <f t="shared" si="4"/>
        <v/>
      </c>
      <c r="C24" s="24"/>
      <c r="D24" s="23"/>
      <c r="E24" s="2"/>
      <c r="F24" s="29"/>
      <c r="G24" s="29"/>
      <c r="H24" s="30" t="str">
        <f t="shared" si="0"/>
        <v/>
      </c>
      <c r="I24" s="31"/>
      <c r="J24" s="28" t="str">
        <f t="shared" si="1"/>
        <v/>
      </c>
      <c r="L24" s="5">
        <f t="shared" ca="1" si="3"/>
        <v>0</v>
      </c>
    </row>
    <row r="25" spans="1:13" hidden="1">
      <c r="A25">
        <v>16</v>
      </c>
      <c r="B25" s="21" t="str">
        <f t="shared" si="4"/>
        <v/>
      </c>
      <c r="C25" s="24"/>
      <c r="D25" s="23"/>
      <c r="E25" s="2"/>
      <c r="F25" s="29"/>
      <c r="G25" s="29"/>
      <c r="H25" s="30" t="str">
        <f t="shared" si="0"/>
        <v/>
      </c>
      <c r="I25" s="31"/>
      <c r="J25" s="28" t="str">
        <f t="shared" si="1"/>
        <v/>
      </c>
      <c r="L25" s="5">
        <f t="shared" ca="1" si="3"/>
        <v>0</v>
      </c>
    </row>
    <row r="26" spans="1:13" hidden="1">
      <c r="A26">
        <v>17</v>
      </c>
      <c r="B26" s="21" t="str">
        <f t="shared" si="4"/>
        <v/>
      </c>
      <c r="C26" s="24"/>
      <c r="D26" s="23"/>
      <c r="E26" s="2"/>
      <c r="F26" s="29"/>
      <c r="G26" s="29"/>
      <c r="H26" s="30" t="str">
        <f t="shared" si="0"/>
        <v/>
      </c>
      <c r="I26" s="31"/>
      <c r="J26" s="28" t="str">
        <f t="shared" si="1"/>
        <v/>
      </c>
      <c r="L26" s="5">
        <f t="shared" ca="1" si="3"/>
        <v>0</v>
      </c>
    </row>
    <row r="27" spans="1:13" hidden="1">
      <c r="A27">
        <v>18</v>
      </c>
      <c r="B27" s="21" t="str">
        <f t="shared" si="4"/>
        <v/>
      </c>
      <c r="C27" s="24"/>
      <c r="D27" s="23"/>
      <c r="E27" s="2"/>
      <c r="F27" s="29"/>
      <c r="G27" s="29"/>
      <c r="H27" s="30" t="str">
        <f t="shared" si="0"/>
        <v/>
      </c>
      <c r="I27" s="31"/>
      <c r="J27" s="28" t="str">
        <f t="shared" si="1"/>
        <v/>
      </c>
      <c r="L27" s="5">
        <f t="shared" ca="1" si="3"/>
        <v>0</v>
      </c>
    </row>
    <row r="28" spans="1:13" hidden="1">
      <c r="A28">
        <v>19</v>
      </c>
      <c r="B28" s="21" t="str">
        <f t="shared" si="4"/>
        <v/>
      </c>
      <c r="C28" s="24"/>
      <c r="D28" s="23"/>
      <c r="E28" s="2"/>
      <c r="F28" s="29"/>
      <c r="G28" s="29"/>
      <c r="H28" s="30" t="str">
        <f t="shared" si="0"/>
        <v/>
      </c>
      <c r="I28" s="31"/>
      <c r="J28" s="28" t="str">
        <f t="shared" si="1"/>
        <v/>
      </c>
      <c r="L28" s="5">
        <f t="shared" ca="1" si="3"/>
        <v>0</v>
      </c>
    </row>
    <row r="29" spans="1:13" hidden="1">
      <c r="A29">
        <v>20</v>
      </c>
      <c r="B29" s="21" t="str">
        <f t="shared" si="4"/>
        <v/>
      </c>
      <c r="C29" s="24"/>
      <c r="D29" s="23"/>
      <c r="E29" s="2"/>
      <c r="F29" s="29"/>
      <c r="G29" s="29"/>
      <c r="H29" s="30" t="str">
        <f t="shared" si="0"/>
        <v/>
      </c>
      <c r="I29" s="31"/>
      <c r="J29" s="28" t="str">
        <f t="shared" si="1"/>
        <v/>
      </c>
      <c r="L29" s="5">
        <f t="shared" ca="1" si="3"/>
        <v>0</v>
      </c>
    </row>
    <row r="30" spans="1:13" hidden="1">
      <c r="A30">
        <v>21</v>
      </c>
      <c r="B30" s="21" t="str">
        <f t="shared" si="4"/>
        <v/>
      </c>
      <c r="C30" s="24"/>
      <c r="D30" s="23"/>
      <c r="E30" s="2"/>
      <c r="F30" s="29"/>
      <c r="G30" s="29"/>
      <c r="H30" s="30" t="str">
        <f t="shared" si="0"/>
        <v/>
      </c>
      <c r="I30" s="31"/>
      <c r="J30" s="28" t="str">
        <f t="shared" si="1"/>
        <v/>
      </c>
      <c r="L30" s="5">
        <f t="shared" ca="1" si="3"/>
        <v>0</v>
      </c>
    </row>
    <row r="31" spans="1:13" hidden="1">
      <c r="A31">
        <v>22</v>
      </c>
      <c r="B31" s="21" t="str">
        <f t="shared" si="4"/>
        <v/>
      </c>
      <c r="C31" s="24"/>
      <c r="D31" s="23"/>
      <c r="E31" s="2"/>
      <c r="F31" s="29"/>
      <c r="G31" s="29"/>
      <c r="H31" s="30" t="str">
        <f t="shared" si="0"/>
        <v/>
      </c>
      <c r="I31" s="31"/>
      <c r="J31" s="28" t="str">
        <f t="shared" si="1"/>
        <v/>
      </c>
      <c r="L31" s="5">
        <f t="shared" ca="1" si="3"/>
        <v>0</v>
      </c>
    </row>
    <row r="32" spans="1:13" hidden="1">
      <c r="A32">
        <v>23</v>
      </c>
      <c r="B32" s="21" t="str">
        <f t="shared" si="4"/>
        <v/>
      </c>
      <c r="C32" s="24"/>
      <c r="D32" s="23"/>
      <c r="E32" s="2"/>
      <c r="F32" s="29"/>
      <c r="G32" s="29"/>
      <c r="H32" s="30" t="str">
        <f t="shared" si="0"/>
        <v/>
      </c>
      <c r="I32" s="31"/>
      <c r="J32" s="28" t="str">
        <f t="shared" si="1"/>
        <v/>
      </c>
      <c r="L32" s="5">
        <f t="shared" ca="1" si="3"/>
        <v>0</v>
      </c>
    </row>
    <row r="33" spans="1:12" ht="13.5" hidden="1" thickBot="1">
      <c r="A33">
        <v>8</v>
      </c>
      <c r="B33" s="39" t="str">
        <f>IF(C17="","",IF(H17=H32,"",FIXED(A33,0,TRUE)&amp;"."))</f>
        <v/>
      </c>
      <c r="I33" s="31"/>
      <c r="J33" s="28" t="str">
        <f>IF(AND(F17="",G17=""),"",IF(F17="X",IF(G17="X",2*$I$9,G17+$I$9),IF(G17="X",F17+$I$9,F17+G17)))</f>
        <v/>
      </c>
      <c r="L33" s="5">
        <f t="shared" ca="1" si="3"/>
        <v>0</v>
      </c>
    </row>
    <row r="35" spans="1:12">
      <c r="D35" s="35" t="s">
        <v>17</v>
      </c>
    </row>
    <row r="36" spans="1:12">
      <c r="D36" t="s">
        <v>14</v>
      </c>
      <c r="E36" s="25">
        <v>41000.638888888891</v>
      </c>
    </row>
  </sheetData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F10" sqref="F10:H16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B1" sqref="B1:H1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C10" sqref="C10:E10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5">
    <mergeCell ref="B5:H5"/>
    <mergeCell ref="D7:E7"/>
    <mergeCell ref="F7:H7"/>
    <mergeCell ref="B1:I1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C40" sqref="C40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6.28515625" customWidth="1"/>
    <col min="5" max="5" width="27.42578125" customWidth="1"/>
    <col min="9" max="10" width="8" hidden="1" customWidth="1"/>
    <col min="11" max="11" width="8" customWidth="1"/>
    <col min="12" max="12" width="0.7109375" customWidth="1"/>
  </cols>
  <sheetData>
    <row r="1" spans="1:13" ht="15">
      <c r="B1" s="72" t="str">
        <f>'Chlapci D'!B1:I1</f>
        <v>Český pohár mládeže v lezení na rychlost 2011 - Quillaz.cz SmíchOFF cup - 1.4.2012</v>
      </c>
      <c r="C1" s="72"/>
      <c r="D1" s="72"/>
      <c r="E1" s="72"/>
      <c r="F1" s="72"/>
      <c r="G1" s="72"/>
      <c r="H1" s="72"/>
      <c r="I1" s="72"/>
      <c r="J1" s="2"/>
      <c r="K1" s="2"/>
    </row>
    <row r="2" spans="1:13">
      <c r="J2" s="2"/>
      <c r="K2" s="2"/>
    </row>
    <row r="3" spans="1:13">
      <c r="D3" s="8" t="s">
        <v>3</v>
      </c>
      <c r="E3" s="9" t="s">
        <v>15</v>
      </c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 ht="13.5" thickBot="1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.75" thickTop="1">
      <c r="B7" s="13"/>
      <c r="C7" s="16" t="s">
        <v>0</v>
      </c>
      <c r="D7" s="225" t="s">
        <v>57</v>
      </c>
      <c r="E7" s="226"/>
      <c r="F7" s="227" t="s">
        <v>2</v>
      </c>
      <c r="G7" s="228"/>
      <c r="H7" s="229"/>
      <c r="I7" s="4"/>
      <c r="J7" s="2"/>
      <c r="K7" s="2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2"/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2"/>
    </row>
    <row r="10" spans="1:13">
      <c r="B10" s="118">
        <v>1</v>
      </c>
      <c r="C10" s="124" t="s">
        <v>43</v>
      </c>
      <c r="D10" s="120">
        <v>1993</v>
      </c>
      <c r="E10" s="99" t="s">
        <v>23</v>
      </c>
      <c r="F10" s="121">
        <v>1.75E-4</v>
      </c>
      <c r="G10" s="121">
        <v>1.8796296296296294E-4</v>
      </c>
      <c r="H10" s="121">
        <f t="shared" ref="H10:H32" si="0">IF(J10=2*$I$9,"X",J10)</f>
        <v>3.6296296296296294E-4</v>
      </c>
      <c r="I10" s="31"/>
      <c r="J10" s="28">
        <f t="shared" ref="J10:J32" si="1">IF(AND(F10="",G10=""),"",IF(F10="X",IF(G10="X",2*$I$9,G10+$I$9),IF(G10="X",F10+$I$9,F10+G10)))</f>
        <v>3.6296296296296294E-4</v>
      </c>
      <c r="L10" s="5">
        <f ca="1">IF(C10 &lt;&gt;"",RAND(),0)</f>
        <v>0.51317232355352793</v>
      </c>
    </row>
    <row r="11" spans="1:13">
      <c r="B11" s="21" t="str">
        <f t="shared" ref="B11:B17" si="2">IF(C11="","",IF(H11=H10,"",FIXED(A11,0,TRUE)&amp;"."))</f>
        <v/>
      </c>
      <c r="C11" s="65"/>
      <c r="D11" s="23"/>
      <c r="E11" s="2"/>
      <c r="F11" s="22"/>
      <c r="G11" s="22"/>
      <c r="H11" s="45" t="str">
        <f t="shared" si="0"/>
        <v/>
      </c>
      <c r="I11" s="31"/>
      <c r="J11" s="28" t="str">
        <f t="shared" si="1"/>
        <v/>
      </c>
      <c r="L11" s="5">
        <f t="shared" ref="L11:L17" ca="1" si="3">IF(C11 &lt;&gt;"",RAND(),0)</f>
        <v>0</v>
      </c>
    </row>
    <row r="12" spans="1:13" hidden="1">
      <c r="B12" s="21" t="str">
        <f t="shared" si="2"/>
        <v/>
      </c>
      <c r="C12" s="26"/>
      <c r="D12" s="23"/>
      <c r="F12" s="22"/>
      <c r="G12" s="22"/>
      <c r="H12" s="45" t="str">
        <f t="shared" si="0"/>
        <v/>
      </c>
      <c r="I12" s="31"/>
      <c r="J12" s="28" t="str">
        <f t="shared" si="1"/>
        <v/>
      </c>
      <c r="K12" s="5"/>
      <c r="L12" s="5">
        <f t="shared" ca="1" si="3"/>
        <v>0</v>
      </c>
      <c r="M12" s="5"/>
    </row>
    <row r="13" spans="1:13" hidden="1">
      <c r="B13" s="21" t="str">
        <f t="shared" si="2"/>
        <v/>
      </c>
      <c r="C13" s="24"/>
      <c r="D13" s="23"/>
      <c r="E13" s="61"/>
      <c r="F13" s="22"/>
      <c r="G13" s="22"/>
      <c r="H13" s="45" t="str">
        <f t="shared" si="0"/>
        <v/>
      </c>
      <c r="I13" s="32"/>
      <c r="J13" s="28" t="str">
        <f t="shared" si="1"/>
        <v/>
      </c>
      <c r="L13" s="5">
        <f t="shared" ca="1" si="3"/>
        <v>0</v>
      </c>
    </row>
    <row r="14" spans="1:13" hidden="1">
      <c r="B14" s="21" t="str">
        <f t="shared" si="2"/>
        <v/>
      </c>
      <c r="C14" s="26"/>
      <c r="D14" s="23"/>
      <c r="F14" s="22"/>
      <c r="G14" s="22"/>
      <c r="H14" s="45" t="str">
        <f t="shared" si="0"/>
        <v/>
      </c>
      <c r="I14" s="31"/>
      <c r="J14" s="28" t="str">
        <f t="shared" si="1"/>
        <v/>
      </c>
      <c r="K14" s="5"/>
      <c r="L14" s="5">
        <f t="shared" ca="1" si="3"/>
        <v>0</v>
      </c>
      <c r="M14" s="5"/>
    </row>
    <row r="15" spans="1:13" hidden="1">
      <c r="B15" s="21" t="str">
        <f t="shared" si="2"/>
        <v/>
      </c>
      <c r="C15" s="26"/>
      <c r="D15" s="23"/>
      <c r="E15" s="2"/>
      <c r="F15" s="22"/>
      <c r="G15" s="22"/>
      <c r="H15" s="45" t="str">
        <f t="shared" si="0"/>
        <v/>
      </c>
      <c r="I15" s="31"/>
      <c r="J15" s="28" t="str">
        <f t="shared" si="1"/>
        <v/>
      </c>
      <c r="K15" s="5"/>
      <c r="L15" s="5">
        <f t="shared" ca="1" si="3"/>
        <v>0</v>
      </c>
      <c r="M15" s="5"/>
    </row>
    <row r="16" spans="1:13" hidden="1">
      <c r="B16" s="21" t="str">
        <f t="shared" si="2"/>
        <v/>
      </c>
      <c r="C16" s="26"/>
      <c r="D16" s="23"/>
      <c r="F16" s="22"/>
      <c r="G16" s="22"/>
      <c r="H16" s="45" t="str">
        <f t="shared" si="0"/>
        <v/>
      </c>
      <c r="I16" s="32"/>
      <c r="J16" s="28" t="str">
        <f t="shared" si="1"/>
        <v/>
      </c>
      <c r="L16" s="5">
        <f t="shared" ca="1" si="3"/>
        <v>0</v>
      </c>
    </row>
    <row r="17" spans="1:13" ht="13.5" thickBot="1">
      <c r="B17" s="39" t="str">
        <f t="shared" si="2"/>
        <v/>
      </c>
      <c r="C17" s="64"/>
      <c r="D17" s="40"/>
      <c r="E17" s="63"/>
      <c r="F17" s="46"/>
      <c r="G17" s="46"/>
      <c r="H17" s="47" t="str">
        <f t="shared" si="0"/>
        <v/>
      </c>
      <c r="I17" s="32"/>
      <c r="J17" s="28" t="str">
        <f t="shared" si="1"/>
        <v/>
      </c>
      <c r="K17" s="5"/>
      <c r="L17" s="5">
        <f t="shared" ca="1" si="3"/>
        <v>0</v>
      </c>
      <c r="M17" s="5"/>
    </row>
    <row r="18" spans="1:13" hidden="1">
      <c r="A18">
        <v>9</v>
      </c>
      <c r="B18" s="21" t="str">
        <f>IF(C18="","",IF(H18=#REF!,"",FIXED(A18,0,TRUE)&amp;"."))</f>
        <v/>
      </c>
      <c r="C18" s="24"/>
      <c r="D18" s="23"/>
      <c r="F18" s="22"/>
      <c r="G18" s="62"/>
      <c r="H18" s="45" t="str">
        <f t="shared" si="0"/>
        <v/>
      </c>
      <c r="I18" s="31"/>
      <c r="J18" s="28" t="str">
        <f t="shared" si="1"/>
        <v/>
      </c>
      <c r="L18" s="5"/>
    </row>
    <row r="19" spans="1:13" hidden="1">
      <c r="A19">
        <v>10</v>
      </c>
      <c r="B19" s="21" t="str">
        <f t="shared" ref="B19:B32" si="4">IF(C19="","",IF(H19=H18,"",FIXED(A19,0,TRUE)&amp;"."))</f>
        <v/>
      </c>
      <c r="C19" s="24"/>
      <c r="D19" s="23"/>
      <c r="E19" s="2"/>
      <c r="F19" s="29"/>
      <c r="G19" s="29"/>
      <c r="H19" s="30" t="str">
        <f t="shared" si="0"/>
        <v/>
      </c>
      <c r="I19" s="31"/>
      <c r="J19" s="28" t="str">
        <f t="shared" si="1"/>
        <v/>
      </c>
      <c r="L19" s="5"/>
    </row>
    <row r="20" spans="1:13" hidden="1">
      <c r="A20">
        <v>11</v>
      </c>
      <c r="B20" s="21" t="str">
        <f t="shared" si="4"/>
        <v/>
      </c>
      <c r="C20" s="24"/>
      <c r="D20" s="23"/>
      <c r="E20" s="2"/>
      <c r="F20" s="29"/>
      <c r="G20" s="29"/>
      <c r="H20" s="30" t="str">
        <f t="shared" si="0"/>
        <v/>
      </c>
      <c r="I20" s="31"/>
      <c r="J20" s="28" t="str">
        <f t="shared" si="1"/>
        <v/>
      </c>
    </row>
    <row r="21" spans="1:13" hidden="1">
      <c r="A21">
        <v>12</v>
      </c>
      <c r="B21" s="21" t="str">
        <f t="shared" si="4"/>
        <v/>
      </c>
      <c r="C21" s="24"/>
      <c r="D21" s="23"/>
      <c r="E21" s="2"/>
      <c r="F21" s="29"/>
      <c r="G21" s="29"/>
      <c r="H21" s="30" t="str">
        <f t="shared" si="0"/>
        <v/>
      </c>
      <c r="I21" s="31"/>
      <c r="J21" s="28" t="str">
        <f t="shared" si="1"/>
        <v/>
      </c>
    </row>
    <row r="22" spans="1:13" hidden="1">
      <c r="A22">
        <v>13</v>
      </c>
      <c r="B22" s="21" t="str">
        <f t="shared" si="4"/>
        <v/>
      </c>
      <c r="C22" s="24"/>
      <c r="D22" s="23"/>
      <c r="E22" s="2"/>
      <c r="F22" s="29"/>
      <c r="G22" s="29"/>
      <c r="H22" s="30" t="str">
        <f t="shared" si="0"/>
        <v/>
      </c>
      <c r="I22" s="31"/>
      <c r="J22" s="28" t="str">
        <f t="shared" si="1"/>
        <v/>
      </c>
    </row>
    <row r="23" spans="1:13" hidden="1">
      <c r="A23">
        <v>14</v>
      </c>
      <c r="B23" s="21" t="str">
        <f t="shared" si="4"/>
        <v/>
      </c>
      <c r="C23" s="24"/>
      <c r="D23" s="23"/>
      <c r="E23" s="2"/>
      <c r="F23" s="29"/>
      <c r="G23" s="29"/>
      <c r="H23" s="30" t="str">
        <f t="shared" si="0"/>
        <v/>
      </c>
      <c r="I23" s="31"/>
      <c r="J23" s="28" t="str">
        <f t="shared" si="1"/>
        <v/>
      </c>
    </row>
    <row r="24" spans="1:13" hidden="1">
      <c r="A24">
        <v>15</v>
      </c>
      <c r="B24" s="21" t="str">
        <f t="shared" si="4"/>
        <v/>
      </c>
      <c r="C24" s="24"/>
      <c r="D24" s="23"/>
      <c r="E24" s="2"/>
      <c r="F24" s="29"/>
      <c r="G24" s="29"/>
      <c r="H24" s="30" t="str">
        <f t="shared" si="0"/>
        <v/>
      </c>
      <c r="I24" s="31"/>
      <c r="J24" s="28" t="str">
        <f t="shared" si="1"/>
        <v/>
      </c>
    </row>
    <row r="25" spans="1:13" hidden="1">
      <c r="A25">
        <v>16</v>
      </c>
      <c r="B25" s="21" t="str">
        <f t="shared" si="4"/>
        <v/>
      </c>
      <c r="C25" s="24"/>
      <c r="D25" s="23"/>
      <c r="E25" s="2"/>
      <c r="F25" s="29"/>
      <c r="G25" s="29"/>
      <c r="H25" s="30" t="str">
        <f t="shared" si="0"/>
        <v/>
      </c>
      <c r="I25" s="31"/>
      <c r="J25" s="28" t="str">
        <f t="shared" si="1"/>
        <v/>
      </c>
    </row>
    <row r="26" spans="1:13" hidden="1">
      <c r="A26">
        <v>17</v>
      </c>
      <c r="B26" s="21" t="str">
        <f t="shared" si="4"/>
        <v/>
      </c>
      <c r="C26" s="24"/>
      <c r="D26" s="23"/>
      <c r="E26" s="2"/>
      <c r="F26" s="29"/>
      <c r="G26" s="29"/>
      <c r="H26" s="30" t="str">
        <f t="shared" si="0"/>
        <v/>
      </c>
      <c r="I26" s="31"/>
      <c r="J26" s="28" t="str">
        <f t="shared" si="1"/>
        <v/>
      </c>
    </row>
    <row r="27" spans="1:13" hidden="1">
      <c r="A27">
        <v>18</v>
      </c>
      <c r="B27" s="21" t="str">
        <f t="shared" si="4"/>
        <v/>
      </c>
      <c r="C27" s="24"/>
      <c r="D27" s="23"/>
      <c r="E27" s="2"/>
      <c r="F27" s="29"/>
      <c r="G27" s="29"/>
      <c r="H27" s="30" t="str">
        <f t="shared" si="0"/>
        <v/>
      </c>
      <c r="I27" s="31"/>
      <c r="J27" s="28" t="str">
        <f t="shared" si="1"/>
        <v/>
      </c>
    </row>
    <row r="28" spans="1:13" hidden="1">
      <c r="A28">
        <v>19</v>
      </c>
      <c r="B28" s="21" t="str">
        <f t="shared" si="4"/>
        <v/>
      </c>
      <c r="C28" s="24"/>
      <c r="D28" s="23"/>
      <c r="E28" s="2"/>
      <c r="F28" s="29"/>
      <c r="G28" s="29"/>
      <c r="H28" s="30" t="str">
        <f t="shared" si="0"/>
        <v/>
      </c>
      <c r="I28" s="31"/>
      <c r="J28" s="28" t="str">
        <f t="shared" si="1"/>
        <v/>
      </c>
    </row>
    <row r="29" spans="1:13" hidden="1">
      <c r="A29">
        <v>20</v>
      </c>
      <c r="B29" s="21" t="str">
        <f t="shared" si="4"/>
        <v/>
      </c>
      <c r="C29" s="24"/>
      <c r="D29" s="23"/>
      <c r="E29" s="2"/>
      <c r="F29" s="29"/>
      <c r="G29" s="29"/>
      <c r="H29" s="30" t="str">
        <f t="shared" si="0"/>
        <v/>
      </c>
      <c r="I29" s="31"/>
      <c r="J29" s="28" t="str">
        <f t="shared" si="1"/>
        <v/>
      </c>
    </row>
    <row r="30" spans="1:13" hidden="1">
      <c r="A30">
        <v>21</v>
      </c>
      <c r="B30" s="21" t="str">
        <f t="shared" si="4"/>
        <v/>
      </c>
      <c r="C30" s="24"/>
      <c r="D30" s="23"/>
      <c r="E30" s="2"/>
      <c r="F30" s="29"/>
      <c r="G30" s="29"/>
      <c r="H30" s="30" t="str">
        <f t="shared" si="0"/>
        <v/>
      </c>
      <c r="I30" s="31"/>
      <c r="J30" s="28" t="str">
        <f t="shared" si="1"/>
        <v/>
      </c>
    </row>
    <row r="31" spans="1:13" hidden="1">
      <c r="A31">
        <v>22</v>
      </c>
      <c r="B31" s="21" t="str">
        <f t="shared" si="4"/>
        <v/>
      </c>
      <c r="C31" s="24"/>
      <c r="D31" s="23"/>
      <c r="E31" s="2"/>
      <c r="F31" s="29"/>
      <c r="G31" s="29"/>
      <c r="H31" s="30" t="str">
        <f t="shared" si="0"/>
        <v/>
      </c>
      <c r="I31" s="31"/>
      <c r="J31" s="28" t="str">
        <f t="shared" si="1"/>
        <v/>
      </c>
    </row>
    <row r="32" spans="1:13" hidden="1">
      <c r="A32">
        <v>23</v>
      </c>
      <c r="B32" s="21" t="str">
        <f t="shared" si="4"/>
        <v/>
      </c>
      <c r="C32" s="24"/>
      <c r="D32" s="23"/>
      <c r="E32" s="2"/>
      <c r="F32" s="29"/>
      <c r="G32" s="29"/>
      <c r="H32" s="30" t="str">
        <f t="shared" si="0"/>
        <v/>
      </c>
      <c r="I32" s="31"/>
      <c r="J32" s="28" t="str">
        <f t="shared" si="1"/>
        <v/>
      </c>
    </row>
    <row r="33" spans="2:10" ht="13.5" hidden="1" thickBot="1">
      <c r="B33" s="39"/>
      <c r="I33" s="31"/>
      <c r="J33" s="28"/>
    </row>
    <row r="35" spans="2:10">
      <c r="D35" s="35" t="s">
        <v>17</v>
      </c>
    </row>
    <row r="36" spans="2:10">
      <c r="D36" t="s">
        <v>14</v>
      </c>
      <c r="E36" s="25">
        <v>41000.638888888891</v>
      </c>
    </row>
  </sheetData>
  <mergeCells count="3">
    <mergeCell ref="B5:H5"/>
    <mergeCell ref="D7:E7"/>
    <mergeCell ref="F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C40" sqref="C40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7.28515625" customWidth="1"/>
    <col min="5" max="5" width="26.7109375" customWidth="1"/>
    <col min="6" max="6" width="12.85546875" customWidth="1"/>
    <col min="7" max="7" width="11" customWidth="1"/>
    <col min="8" max="8" width="10.28515625" customWidth="1"/>
    <col min="9" max="9" width="0" hidden="1" customWidth="1"/>
    <col min="10" max="10" width="11.7109375" hidden="1" customWidth="1"/>
  </cols>
  <sheetData>
    <row r="1" spans="1:13" ht="15">
      <c r="B1" s="224" t="str">
        <f>'Chlapci D'!B1:I1</f>
        <v>Český pohár mládeže v lezení na rychlost 2011 - Quillaz.cz SmíchOFF cup - 1.4.2012</v>
      </c>
      <c r="C1" s="224"/>
      <c r="D1" s="224"/>
      <c r="E1" s="224"/>
      <c r="F1" s="224"/>
      <c r="G1" s="224"/>
      <c r="H1" s="224"/>
      <c r="I1" s="72"/>
      <c r="J1" s="2"/>
      <c r="K1" s="2"/>
    </row>
    <row r="2" spans="1:13">
      <c r="J2" s="2"/>
      <c r="K2" s="2"/>
    </row>
    <row r="3" spans="1:13">
      <c r="D3" s="8"/>
      <c r="E3" s="9"/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">
      <c r="B7" s="187"/>
      <c r="C7" s="188" t="s">
        <v>0</v>
      </c>
      <c r="D7" s="219" t="s">
        <v>58</v>
      </c>
      <c r="E7" s="220"/>
      <c r="F7" s="221" t="s">
        <v>2</v>
      </c>
      <c r="G7" s="222"/>
      <c r="H7" s="223"/>
      <c r="I7" s="192"/>
      <c r="J7" s="111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34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66</v>
      </c>
      <c r="D10" s="120">
        <v>2001</v>
      </c>
      <c r="E10" s="99" t="s">
        <v>93</v>
      </c>
      <c r="F10" s="121">
        <v>2.3680555555555556E-4</v>
      </c>
      <c r="G10" s="121">
        <v>2.8958333333333332E-4</v>
      </c>
      <c r="H10" s="144">
        <f t="shared" ref="H10:H32" si="0">IF(J10=2*$I$9,"X",J10)</f>
        <v>5.2638888888888885E-4</v>
      </c>
      <c r="I10" s="28"/>
      <c r="J10" s="28">
        <f>IF(AND(F10="",G10=""),"",IF(F10="X",IF(G10="X",2*$I$9,G10+$I$9),IF(G10="X",F10+$I$9,F10+G10)))</f>
        <v>5.2638888888888885E-4</v>
      </c>
      <c r="K10" s="184">
        <v>2.465277777777778E-4</v>
      </c>
      <c r="L10" s="183">
        <v>2.6712962962962964E-4</v>
      </c>
      <c r="M10" s="121">
        <v>5.1365740740740744E-4</v>
      </c>
    </row>
    <row r="11" spans="1:13" ht="13.5" thickBot="1">
      <c r="B11" s="169">
        <v>2</v>
      </c>
      <c r="C11" s="189" t="s">
        <v>85</v>
      </c>
      <c r="D11" s="171">
        <v>2001</v>
      </c>
      <c r="E11" s="175" t="s">
        <v>82</v>
      </c>
      <c r="F11" s="173">
        <v>3.6250000000000003E-4</v>
      </c>
      <c r="G11" s="173">
        <v>4.7337962962962958E-4</v>
      </c>
      <c r="H11" s="208">
        <f t="shared" si="0"/>
        <v>8.3587962962962956E-4</v>
      </c>
      <c r="I11" s="209"/>
      <c r="J11" s="194">
        <f>IF(AND(F11="",G11=""),"",IF(F11="X",IF(G11="X",2*$I$9,G11+$I$9),IF(G11="X",F11+$I$9,F11+G11)))</f>
        <v>8.3587962962962956E-4</v>
      </c>
      <c r="K11" s="176">
        <v>4.4826388888888889E-4</v>
      </c>
      <c r="L11" s="176">
        <v>3.7789351851851851E-4</v>
      </c>
      <c r="M11" s="173">
        <v>8.261574074074074E-4</v>
      </c>
    </row>
    <row r="12" spans="1:13">
      <c r="B12" s="157">
        <v>3</v>
      </c>
      <c r="C12" s="186" t="s">
        <v>91</v>
      </c>
      <c r="D12" s="159">
        <v>2004</v>
      </c>
      <c r="E12" s="86" t="s">
        <v>82</v>
      </c>
      <c r="F12" s="162">
        <v>1.1166666666666666E-3</v>
      </c>
      <c r="G12" s="162">
        <v>1.1937499999999999E-3</v>
      </c>
      <c r="H12" s="207">
        <f t="shared" si="0"/>
        <v>2.3104166666666663E-3</v>
      </c>
      <c r="I12" s="32"/>
      <c r="J12" s="28">
        <f>IF(AND(F12="",G12=""),"",IF(F12="X",IF(G12="X",2*$I$9,G12+$I$9),IF(G12="X",F12+$I$9,F12+G12)))</f>
        <v>2.3104166666666663E-3</v>
      </c>
      <c r="K12" s="5"/>
      <c r="L12" s="5"/>
      <c r="M12" s="5"/>
    </row>
    <row r="13" spans="1:13" hidden="1">
      <c r="B13" s="21" t="str">
        <f>IF(C13="","",IF(H13=H12,"",FIXED(A13,0,TRUE)&amp;"."))</f>
        <v/>
      </c>
      <c r="C13" s="65"/>
      <c r="D13" s="23"/>
      <c r="E13" s="2"/>
      <c r="F13" s="22"/>
      <c r="G13" s="22"/>
      <c r="H13" s="45"/>
      <c r="I13" s="31"/>
      <c r="J13" s="28" t="str">
        <f>IF(AND(F13="",G13=""),"",IF(F13="X",IF(G13="X",2*$I$9,G13+$I$9),IF(G13="X",F13+$I$9,F13+G13)))</f>
        <v/>
      </c>
      <c r="L13" s="5">
        <f t="shared" ref="L13:L32" ca="1" si="1">IF(C13 &lt;&gt;"",RAND(),0)</f>
        <v>0</v>
      </c>
    </row>
    <row r="14" spans="1:13" ht="12.75" hidden="1" customHeight="1">
      <c r="B14" s="21" t="str">
        <f t="shared" ref="B14:B32" si="2">IF(C14="","",IF(H14=H13,"",FIXED(A14,0,TRUE)&amp;"."))</f>
        <v/>
      </c>
      <c r="C14" s="71"/>
      <c r="D14" s="23"/>
      <c r="E14" s="2"/>
      <c r="F14" s="29"/>
      <c r="G14" s="29"/>
      <c r="H14" s="30"/>
      <c r="I14" s="31"/>
      <c r="J14" s="28" t="str">
        <f t="shared" ref="J14:J19" si="3">IF(AND(F14="",G14=""),"",IF(F14="X",IF(G14="X",2*$I$9,G14+$I$9),IF(G14="X",F14+$I$9,F14+G14)))</f>
        <v/>
      </c>
      <c r="K14" s="5"/>
      <c r="L14" s="5">
        <f t="shared" ca="1" si="1"/>
        <v>0</v>
      </c>
      <c r="M14" s="5"/>
    </row>
    <row r="15" spans="1:13" hidden="1">
      <c r="B15" s="21" t="str">
        <f t="shared" si="2"/>
        <v/>
      </c>
      <c r="C15" s="24"/>
      <c r="D15" s="23"/>
      <c r="E15" s="2"/>
      <c r="F15" s="29"/>
      <c r="G15" s="29"/>
      <c r="H15" s="30" t="str">
        <f t="shared" si="0"/>
        <v/>
      </c>
      <c r="I15" s="32"/>
      <c r="J15" s="28" t="str">
        <f t="shared" si="3"/>
        <v/>
      </c>
      <c r="L15" s="5">
        <f t="shared" ca="1" si="1"/>
        <v>0</v>
      </c>
    </row>
    <row r="16" spans="1:13" hidden="1">
      <c r="B16" s="21" t="str">
        <f t="shared" si="2"/>
        <v/>
      </c>
      <c r="C16" s="24"/>
      <c r="D16" s="23"/>
      <c r="E16" s="2"/>
      <c r="F16" s="29"/>
      <c r="G16" s="29"/>
      <c r="H16" s="30" t="str">
        <f t="shared" si="0"/>
        <v/>
      </c>
      <c r="I16" s="31"/>
      <c r="J16" s="28" t="str">
        <f t="shared" si="3"/>
        <v/>
      </c>
      <c r="K16" s="5"/>
      <c r="L16" s="5">
        <f t="shared" ca="1" si="1"/>
        <v>0</v>
      </c>
      <c r="M16" s="5"/>
    </row>
    <row r="17" spans="2:13" hidden="1">
      <c r="B17" s="21" t="str">
        <f t="shared" si="2"/>
        <v/>
      </c>
      <c r="C17" s="24"/>
      <c r="D17" s="23"/>
      <c r="E17" s="2"/>
      <c r="F17" s="29"/>
      <c r="G17" s="29"/>
      <c r="H17" s="30" t="str">
        <f t="shared" si="0"/>
        <v/>
      </c>
      <c r="I17" s="31"/>
      <c r="J17" s="28" t="str">
        <f t="shared" si="3"/>
        <v/>
      </c>
      <c r="K17" s="5"/>
      <c r="L17" s="5">
        <f t="shared" ca="1" si="1"/>
        <v>0</v>
      </c>
      <c r="M17" s="5"/>
    </row>
    <row r="18" spans="2:13" hidden="1">
      <c r="B18" s="21" t="str">
        <f t="shared" si="2"/>
        <v/>
      </c>
      <c r="C18" s="24"/>
      <c r="D18" s="23"/>
      <c r="E18" s="2"/>
      <c r="F18" s="29"/>
      <c r="G18" s="29"/>
      <c r="H18" s="30" t="str">
        <f t="shared" si="0"/>
        <v/>
      </c>
      <c r="I18" s="31"/>
      <c r="J18" s="28" t="str">
        <f t="shared" si="3"/>
        <v/>
      </c>
      <c r="L18" s="5">
        <f t="shared" ca="1" si="1"/>
        <v>0</v>
      </c>
    </row>
    <row r="19" spans="2:13" hidden="1">
      <c r="B19" s="21" t="str">
        <f t="shared" si="2"/>
        <v/>
      </c>
      <c r="C19" s="65"/>
      <c r="D19" s="23"/>
      <c r="E19" s="2"/>
      <c r="F19" s="22"/>
      <c r="G19" s="22"/>
      <c r="H19" s="45" t="str">
        <f>IF(J19=2*$I$9,"X",J19)</f>
        <v/>
      </c>
      <c r="I19" s="31"/>
      <c r="J19" s="28" t="str">
        <f t="shared" si="3"/>
        <v/>
      </c>
      <c r="L19" s="5">
        <f t="shared" ca="1" si="1"/>
        <v>0</v>
      </c>
    </row>
    <row r="20" spans="2:13" hidden="1">
      <c r="B20" s="21" t="str">
        <f t="shared" si="2"/>
        <v/>
      </c>
      <c r="C20" s="24"/>
      <c r="D20" s="23"/>
      <c r="E20" s="2"/>
      <c r="F20" s="29"/>
      <c r="G20" s="29"/>
      <c r="H20" s="30" t="str">
        <f t="shared" si="0"/>
        <v/>
      </c>
      <c r="I20" s="31"/>
      <c r="J20" s="28" t="str">
        <f t="shared" ref="J20:J32" si="4">IF(AND(F20="",G20=""),"",IF(F20="X",IF(G20="X",2*$I$9,G20+$I$9),IF(G20="X",F20+$I$9,F20+G20)))</f>
        <v/>
      </c>
      <c r="L20" s="5">
        <f t="shared" ca="1" si="1"/>
        <v>0</v>
      </c>
    </row>
    <row r="21" spans="2:13" hidden="1">
      <c r="B21" s="21" t="str">
        <f t="shared" si="2"/>
        <v/>
      </c>
      <c r="C21" s="24"/>
      <c r="D21" s="23"/>
      <c r="E21" s="2"/>
      <c r="F21" s="29"/>
      <c r="G21" s="29"/>
      <c r="H21" s="30" t="str">
        <f t="shared" si="0"/>
        <v/>
      </c>
      <c r="I21" s="31"/>
      <c r="J21" s="28" t="str">
        <f t="shared" si="4"/>
        <v/>
      </c>
      <c r="L21" s="5">
        <f t="shared" ca="1" si="1"/>
        <v>0</v>
      </c>
    </row>
    <row r="22" spans="2:13" hidden="1">
      <c r="B22" s="21" t="str">
        <f t="shared" si="2"/>
        <v/>
      </c>
      <c r="C22" s="24"/>
      <c r="D22" s="23"/>
      <c r="E22" s="2"/>
      <c r="F22" s="29"/>
      <c r="G22" s="29"/>
      <c r="H22" s="30" t="str">
        <f t="shared" si="0"/>
        <v/>
      </c>
      <c r="I22" s="31"/>
      <c r="J22" s="28" t="str">
        <f t="shared" si="4"/>
        <v/>
      </c>
      <c r="L22" s="5">
        <f t="shared" ca="1" si="1"/>
        <v>0</v>
      </c>
    </row>
    <row r="23" spans="2:13" hidden="1">
      <c r="B23" s="21" t="str">
        <f t="shared" si="2"/>
        <v/>
      </c>
      <c r="C23" s="24"/>
      <c r="D23" s="23"/>
      <c r="E23" s="2"/>
      <c r="F23" s="29"/>
      <c r="G23" s="29"/>
      <c r="H23" s="30" t="str">
        <f t="shared" si="0"/>
        <v/>
      </c>
      <c r="I23" s="31"/>
      <c r="J23" s="28" t="str">
        <f t="shared" si="4"/>
        <v/>
      </c>
      <c r="L23" s="5">
        <f t="shared" ca="1" si="1"/>
        <v>0</v>
      </c>
    </row>
    <row r="24" spans="2:13" hidden="1">
      <c r="B24" s="21" t="str">
        <f t="shared" si="2"/>
        <v/>
      </c>
      <c r="C24" s="24"/>
      <c r="D24" s="23"/>
      <c r="E24" s="2"/>
      <c r="F24" s="29"/>
      <c r="G24" s="29"/>
      <c r="H24" s="30" t="str">
        <f t="shared" si="0"/>
        <v/>
      </c>
      <c r="I24" s="31"/>
      <c r="J24" s="28" t="str">
        <f t="shared" si="4"/>
        <v/>
      </c>
      <c r="L24" s="5">
        <f t="shared" ca="1" si="1"/>
        <v>0</v>
      </c>
    </row>
    <row r="25" spans="2:13" hidden="1">
      <c r="B25" s="21" t="str">
        <f t="shared" si="2"/>
        <v/>
      </c>
      <c r="C25" s="24"/>
      <c r="D25" s="23"/>
      <c r="E25" s="2"/>
      <c r="F25" s="29"/>
      <c r="G25" s="29"/>
      <c r="H25" s="30" t="str">
        <f t="shared" si="0"/>
        <v/>
      </c>
      <c r="I25" s="31"/>
      <c r="J25" s="28" t="str">
        <f t="shared" si="4"/>
        <v/>
      </c>
      <c r="L25" s="5">
        <f t="shared" ca="1" si="1"/>
        <v>0</v>
      </c>
    </row>
    <row r="26" spans="2:13" hidden="1">
      <c r="B26" s="21" t="str">
        <f t="shared" si="2"/>
        <v/>
      </c>
      <c r="C26" s="24"/>
      <c r="D26" s="23"/>
      <c r="E26" s="2"/>
      <c r="F26" s="29"/>
      <c r="G26" s="29"/>
      <c r="H26" s="30" t="str">
        <f t="shared" si="0"/>
        <v/>
      </c>
      <c r="I26" s="31"/>
      <c r="J26" s="28" t="str">
        <f t="shared" si="4"/>
        <v/>
      </c>
      <c r="L26" s="5">
        <f t="shared" ca="1" si="1"/>
        <v>0</v>
      </c>
    </row>
    <row r="27" spans="2:13" hidden="1">
      <c r="B27" s="21" t="str">
        <f t="shared" si="2"/>
        <v/>
      </c>
      <c r="C27" s="24"/>
      <c r="D27" s="23"/>
      <c r="E27" s="2"/>
      <c r="F27" s="29"/>
      <c r="G27" s="29"/>
      <c r="H27" s="30" t="str">
        <f t="shared" si="0"/>
        <v/>
      </c>
      <c r="I27" s="31"/>
      <c r="J27" s="28" t="str">
        <f t="shared" si="4"/>
        <v/>
      </c>
      <c r="L27" s="5">
        <f t="shared" ca="1" si="1"/>
        <v>0</v>
      </c>
    </row>
    <row r="28" spans="2:13" hidden="1">
      <c r="B28" s="21" t="str">
        <f t="shared" si="2"/>
        <v/>
      </c>
      <c r="C28" s="24"/>
      <c r="D28" s="23"/>
      <c r="E28" s="2"/>
      <c r="F28" s="29"/>
      <c r="G28" s="29"/>
      <c r="H28" s="30" t="str">
        <f t="shared" si="0"/>
        <v/>
      </c>
      <c r="I28" s="31"/>
      <c r="J28" s="28" t="str">
        <f t="shared" si="4"/>
        <v/>
      </c>
      <c r="L28" s="5">
        <f t="shared" ca="1" si="1"/>
        <v>0</v>
      </c>
    </row>
    <row r="29" spans="2:13" hidden="1">
      <c r="B29" s="21" t="str">
        <f t="shared" si="2"/>
        <v/>
      </c>
      <c r="C29" s="24"/>
      <c r="D29" s="23"/>
      <c r="E29" s="2"/>
      <c r="F29" s="29"/>
      <c r="G29" s="29"/>
      <c r="H29" s="30" t="str">
        <f t="shared" si="0"/>
        <v/>
      </c>
      <c r="I29" s="31"/>
      <c r="J29" s="28" t="str">
        <f t="shared" si="4"/>
        <v/>
      </c>
      <c r="L29" s="5">
        <f t="shared" ca="1" si="1"/>
        <v>0</v>
      </c>
    </row>
    <row r="30" spans="2:13" hidden="1">
      <c r="B30" s="21" t="str">
        <f t="shared" si="2"/>
        <v/>
      </c>
      <c r="C30" s="24"/>
      <c r="D30" s="23"/>
      <c r="E30" s="2"/>
      <c r="F30" s="29"/>
      <c r="G30" s="29"/>
      <c r="H30" s="30" t="str">
        <f t="shared" si="0"/>
        <v/>
      </c>
      <c r="I30" s="31"/>
      <c r="J30" s="28" t="str">
        <f t="shared" si="4"/>
        <v/>
      </c>
      <c r="L30" s="5">
        <f t="shared" ca="1" si="1"/>
        <v>0</v>
      </c>
    </row>
    <row r="31" spans="2:13" hidden="1">
      <c r="B31" s="21" t="str">
        <f t="shared" si="2"/>
        <v/>
      </c>
      <c r="C31" s="24"/>
      <c r="D31" s="23"/>
      <c r="E31" s="2"/>
      <c r="F31" s="29"/>
      <c r="G31" s="29"/>
      <c r="H31" s="30" t="str">
        <f t="shared" si="0"/>
        <v/>
      </c>
      <c r="I31" s="31"/>
      <c r="J31" s="28" t="str">
        <f t="shared" si="4"/>
        <v/>
      </c>
      <c r="L31" s="5">
        <f t="shared" ca="1" si="1"/>
        <v>0</v>
      </c>
    </row>
    <row r="32" spans="2:13" hidden="1">
      <c r="B32" s="21" t="str">
        <f t="shared" si="2"/>
        <v/>
      </c>
      <c r="C32" s="24"/>
      <c r="D32" s="23"/>
      <c r="E32" s="2"/>
      <c r="F32" s="29"/>
      <c r="G32" s="29"/>
      <c r="H32" s="30" t="str">
        <f t="shared" si="0"/>
        <v/>
      </c>
      <c r="I32" s="31"/>
      <c r="J32" s="28" t="str">
        <f t="shared" si="4"/>
        <v/>
      </c>
      <c r="L32" s="5">
        <f t="shared" ca="1" si="1"/>
        <v>0</v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E66" sqref="E66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showRuler="0">
      <selection activeCell="E34" sqref="E34"/>
      <pageMargins left="0.75" right="0.75" top="1" bottom="1" header="0.4921259845" footer="0.4921259845"/>
      <pageSetup paperSize="9" scale="70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5">
    <mergeCell ref="B5:H5"/>
    <mergeCell ref="D7:E7"/>
    <mergeCell ref="F7:H7"/>
    <mergeCell ref="B1:H1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44" workbookViewId="0">
      <selection activeCell="E62" sqref="E62"/>
    </sheetView>
  </sheetViews>
  <sheetFormatPr defaultRowHeight="12.75"/>
  <cols>
    <col min="1" max="1" width="4.5703125" customWidth="1"/>
    <col min="2" max="2" width="4.42578125" customWidth="1"/>
    <col min="3" max="3" width="16.7109375" bestFit="1" customWidth="1"/>
    <col min="4" max="4" width="9.42578125" bestFit="1" customWidth="1"/>
    <col min="5" max="5" width="28" customWidth="1"/>
    <col min="6" max="7" width="7.140625" bestFit="1" customWidth="1"/>
    <col min="9" max="9" width="0" hidden="1" customWidth="1"/>
    <col min="10" max="10" width="11.7109375" hidden="1" customWidth="1"/>
  </cols>
  <sheetData>
    <row r="1" spans="1:13" ht="15">
      <c r="B1" s="72" t="str">
        <f>'Chlapci D'!B1:I1</f>
        <v>Český pohár mládeže v lezení na rychlost 2011 - Quillaz.cz SmíchOFF cup - 1.4.2012</v>
      </c>
      <c r="C1" s="72"/>
      <c r="D1" s="72"/>
      <c r="E1" s="72"/>
      <c r="F1" s="72"/>
      <c r="G1" s="72"/>
      <c r="H1" s="72"/>
      <c r="I1" s="72"/>
      <c r="J1" s="2"/>
      <c r="K1" s="2"/>
    </row>
    <row r="2" spans="1:13">
      <c r="J2" s="2"/>
      <c r="K2" s="2"/>
    </row>
    <row r="3" spans="1:13">
      <c r="D3" s="8"/>
      <c r="E3" s="9"/>
      <c r="J3" s="2"/>
      <c r="K3" s="2"/>
    </row>
    <row r="4" spans="1:13">
      <c r="J4" s="2"/>
      <c r="K4" s="2"/>
    </row>
    <row r="5" spans="1:13" ht="15">
      <c r="B5" s="217" t="str">
        <f>'Chlapci D'!B5:H5</f>
        <v>S T A R T O V N Í   L I S T I N A</v>
      </c>
      <c r="C5" s="217"/>
      <c r="D5" s="217"/>
      <c r="E5" s="217"/>
      <c r="F5" s="217"/>
      <c r="G5" s="217"/>
      <c r="H5" s="217"/>
      <c r="I5" s="1"/>
      <c r="J5" s="2"/>
      <c r="K5" s="2"/>
    </row>
    <row r="6" spans="1:13">
      <c r="B6" s="1"/>
      <c r="C6" s="1"/>
      <c r="D6" s="1"/>
      <c r="E6" s="1"/>
      <c r="F6" s="1"/>
      <c r="G6" s="1"/>
      <c r="H6" s="1"/>
      <c r="I6" s="1"/>
      <c r="J6" s="2"/>
      <c r="K6" s="2"/>
    </row>
    <row r="7" spans="1:13" ht="15">
      <c r="B7" s="187"/>
      <c r="C7" s="188" t="s">
        <v>0</v>
      </c>
      <c r="D7" s="219" t="s">
        <v>59</v>
      </c>
      <c r="E7" s="220"/>
      <c r="F7" s="221" t="s">
        <v>2</v>
      </c>
      <c r="G7" s="222"/>
      <c r="H7" s="223"/>
      <c r="I7" s="192"/>
      <c r="J7" s="111"/>
      <c r="K7" s="213" t="s">
        <v>152</v>
      </c>
      <c r="L7" s="214"/>
      <c r="M7" s="215"/>
    </row>
    <row r="8" spans="1:13" ht="15">
      <c r="A8" s="15"/>
      <c r="B8" s="14"/>
      <c r="C8" s="7" t="s">
        <v>1</v>
      </c>
      <c r="D8" s="7" t="s">
        <v>11</v>
      </c>
      <c r="E8" s="17" t="s">
        <v>12</v>
      </c>
      <c r="F8" s="11" t="s">
        <v>4</v>
      </c>
      <c r="G8" s="12" t="s">
        <v>5</v>
      </c>
      <c r="H8" s="19" t="s">
        <v>10</v>
      </c>
      <c r="I8" s="3"/>
      <c r="J8" s="2"/>
      <c r="K8" s="18" t="s">
        <v>4</v>
      </c>
      <c r="L8" s="18" t="s">
        <v>5</v>
      </c>
      <c r="M8" s="89" t="s">
        <v>10</v>
      </c>
    </row>
    <row r="9" spans="1:13">
      <c r="A9" s="5" t="str">
        <f>IF(E9 &lt;&gt; "",1+A8,"")</f>
        <v/>
      </c>
      <c r="B9" s="10" t="str">
        <f>IF(E9="","",IF(J9=J8,"",FIXED(A9,0,TRUE)&amp;"."))</f>
        <v/>
      </c>
      <c r="C9" s="20"/>
      <c r="D9" s="20"/>
      <c r="E9" s="3"/>
      <c r="F9" s="33"/>
      <c r="G9" s="33"/>
      <c r="H9" s="191"/>
      <c r="I9" s="27">
        <v>1.3888888888888889E-3</v>
      </c>
      <c r="J9" s="28"/>
      <c r="K9" s="99"/>
      <c r="L9" s="99"/>
      <c r="M9" s="99"/>
    </row>
    <row r="10" spans="1:13">
      <c r="B10" s="118">
        <v>1</v>
      </c>
      <c r="C10" s="124" t="s">
        <v>86</v>
      </c>
      <c r="D10" s="120">
        <v>2000</v>
      </c>
      <c r="E10" s="99" t="s">
        <v>74</v>
      </c>
      <c r="F10" s="121">
        <v>3.9120370370370367E-4</v>
      </c>
      <c r="G10" s="121">
        <v>4.3148148148148153E-4</v>
      </c>
      <c r="H10" s="121">
        <f t="shared" ref="H10:H18" si="0">IF(J10=2*$I$9,"X",J10)</f>
        <v>8.2268518518518519E-4</v>
      </c>
      <c r="I10" s="193"/>
      <c r="J10" s="28">
        <f t="shared" ref="J10:J18" si="1">IF(AND(F10="",G10=""),"",IF(F10="X",IF(G10="X",2*$I$9,G10+$I$9),IF(G10="X",F10+$I$9,F10+G10)))</f>
        <v>8.2268518518518519E-4</v>
      </c>
      <c r="K10" s="184">
        <v>3.7013888888888887E-4</v>
      </c>
      <c r="L10" s="183">
        <v>4.03125E-4</v>
      </c>
      <c r="M10" s="121">
        <v>7.7326388888888887E-4</v>
      </c>
    </row>
    <row r="11" spans="1:13" ht="13.5" thickBot="1">
      <c r="B11" s="169">
        <v>2</v>
      </c>
      <c r="C11" s="189" t="s">
        <v>87</v>
      </c>
      <c r="D11" s="171">
        <v>2000</v>
      </c>
      <c r="E11" s="175" t="s">
        <v>74</v>
      </c>
      <c r="F11" s="173">
        <v>4.4270833333333331E-4</v>
      </c>
      <c r="G11" s="173">
        <v>4.153935185185185E-4</v>
      </c>
      <c r="H11" s="173">
        <f t="shared" si="0"/>
        <v>8.5810185185185186E-4</v>
      </c>
      <c r="I11" s="194"/>
      <c r="J11" s="194">
        <f t="shared" si="1"/>
        <v>8.5810185185185186E-4</v>
      </c>
      <c r="K11" s="176">
        <v>4.0173611111111112E-4</v>
      </c>
      <c r="L11" s="176">
        <v>4.3946759259259264E-4</v>
      </c>
      <c r="M11" s="173">
        <v>8.4120370370370382E-4</v>
      </c>
    </row>
    <row r="12" spans="1:13" ht="13.5" hidden="1" thickBot="1">
      <c r="A12">
        <v>3</v>
      </c>
      <c r="B12" s="21" t="str">
        <f t="shared" ref="B12:B18" si="2">IF(C12="","",IF(H12=H11,"",FIXED(A12,0,TRUE)&amp;"."))</f>
        <v/>
      </c>
      <c r="C12" s="71"/>
      <c r="D12" s="23"/>
      <c r="E12" s="2"/>
      <c r="F12" s="22"/>
      <c r="G12" s="22"/>
      <c r="H12" s="45"/>
      <c r="I12" s="31"/>
      <c r="J12" s="28" t="str">
        <f t="shared" si="1"/>
        <v/>
      </c>
      <c r="K12" s="5"/>
      <c r="L12" s="5"/>
      <c r="M12" s="5"/>
    </row>
    <row r="13" spans="1:13" hidden="1">
      <c r="A13">
        <v>4</v>
      </c>
      <c r="B13" s="70" t="str">
        <f t="shared" si="2"/>
        <v/>
      </c>
      <c r="C13" s="65"/>
      <c r="D13" s="23"/>
      <c r="E13" s="2"/>
      <c r="F13" s="22"/>
      <c r="G13" s="22"/>
      <c r="H13" s="45" t="str">
        <f t="shared" si="0"/>
        <v/>
      </c>
      <c r="I13" s="31"/>
      <c r="J13" s="28" t="str">
        <f t="shared" si="1"/>
        <v/>
      </c>
      <c r="L13" s="5"/>
    </row>
    <row r="14" spans="1:13" hidden="1">
      <c r="A14">
        <v>5</v>
      </c>
      <c r="B14" s="21" t="str">
        <f t="shared" si="2"/>
        <v/>
      </c>
      <c r="C14" s="26"/>
      <c r="D14" s="23"/>
      <c r="F14" s="22"/>
      <c r="G14" s="22"/>
      <c r="H14" s="45" t="str">
        <f t="shared" si="0"/>
        <v/>
      </c>
      <c r="I14" s="31"/>
      <c r="J14" s="28" t="str">
        <f t="shared" si="1"/>
        <v/>
      </c>
      <c r="K14" s="5"/>
      <c r="L14" s="5"/>
      <c r="M14" s="5"/>
    </row>
    <row r="15" spans="1:13" hidden="1">
      <c r="A15">
        <v>6</v>
      </c>
      <c r="B15" s="21" t="str">
        <f t="shared" si="2"/>
        <v/>
      </c>
      <c r="C15" s="26"/>
      <c r="D15" s="23"/>
      <c r="F15" s="22"/>
      <c r="G15" s="22"/>
      <c r="H15" s="45" t="str">
        <f t="shared" si="0"/>
        <v/>
      </c>
      <c r="I15" s="32"/>
      <c r="J15" s="28" t="str">
        <f t="shared" si="1"/>
        <v/>
      </c>
      <c r="L15" s="5"/>
    </row>
    <row r="16" spans="1:13" hidden="1">
      <c r="A16">
        <v>7</v>
      </c>
      <c r="B16" s="21" t="str">
        <f t="shared" si="2"/>
        <v/>
      </c>
      <c r="C16" s="26"/>
      <c r="D16" s="23"/>
      <c r="F16" s="22"/>
      <c r="G16" s="22"/>
      <c r="H16" s="45" t="str">
        <f t="shared" si="0"/>
        <v/>
      </c>
      <c r="I16" s="31"/>
      <c r="J16" s="28" t="str">
        <f t="shared" si="1"/>
        <v/>
      </c>
      <c r="K16" s="5"/>
      <c r="L16" s="5"/>
      <c r="M16" s="5"/>
    </row>
    <row r="17" spans="1:13" hidden="1">
      <c r="A17">
        <v>8</v>
      </c>
      <c r="B17" s="21" t="str">
        <f t="shared" si="2"/>
        <v/>
      </c>
      <c r="C17" s="24"/>
      <c r="D17" s="23"/>
      <c r="E17" s="61"/>
      <c r="F17" s="22"/>
      <c r="G17" s="22"/>
      <c r="H17" s="45" t="str">
        <f t="shared" si="0"/>
        <v/>
      </c>
      <c r="I17" s="31"/>
      <c r="J17" s="28" t="str">
        <f t="shared" si="1"/>
        <v/>
      </c>
      <c r="K17" s="5"/>
      <c r="L17" s="5"/>
      <c r="M17" s="5"/>
    </row>
    <row r="18" spans="1:13" hidden="1">
      <c r="A18">
        <v>9</v>
      </c>
      <c r="B18" s="21" t="str">
        <f t="shared" si="2"/>
        <v/>
      </c>
      <c r="C18" s="26"/>
      <c r="D18" s="23"/>
      <c r="F18" s="22"/>
      <c r="G18" s="22"/>
      <c r="H18" s="45" t="str">
        <f t="shared" si="0"/>
        <v/>
      </c>
      <c r="I18" s="32"/>
      <c r="J18" s="28" t="str">
        <f t="shared" si="1"/>
        <v/>
      </c>
      <c r="L18" s="5"/>
    </row>
    <row r="19" spans="1:13" hidden="1">
      <c r="A19">
        <v>10</v>
      </c>
      <c r="B19" s="21" t="str">
        <f t="shared" ref="B19:B32" si="3">IF(C19="","",IF(H19=H18,"",FIXED(A19,0,TRUE)&amp;"."))</f>
        <v/>
      </c>
      <c r="C19" s="24"/>
      <c r="D19" s="23"/>
      <c r="E19" s="2"/>
      <c r="F19" s="29"/>
      <c r="G19" s="29"/>
      <c r="H19" s="30" t="str">
        <f t="shared" ref="H19:H32" si="4">IF(J19=2*$I$9,"X",J19)</f>
        <v/>
      </c>
      <c r="I19" s="31"/>
      <c r="J19" s="28" t="str">
        <f t="shared" ref="J19:J32" si="5">IF(AND(F19="",G19=""),"",IF(F19="X",IF(G19="X",2*$I$9,G19+$I$9),IF(G19="X",F19+$I$9,F19+G19)))</f>
        <v/>
      </c>
      <c r="L19" s="5"/>
    </row>
    <row r="20" spans="1:13" hidden="1">
      <c r="A20">
        <v>11</v>
      </c>
      <c r="B20" s="21" t="str">
        <f t="shared" si="3"/>
        <v/>
      </c>
      <c r="C20" s="24"/>
      <c r="D20" s="23"/>
      <c r="E20" s="2"/>
      <c r="F20" s="29"/>
      <c r="G20" s="29"/>
      <c r="H20" s="30" t="str">
        <f t="shared" si="4"/>
        <v/>
      </c>
      <c r="I20" s="31"/>
      <c r="J20" s="28" t="str">
        <f t="shared" si="5"/>
        <v/>
      </c>
    </row>
    <row r="21" spans="1:13" hidden="1">
      <c r="A21">
        <v>12</v>
      </c>
      <c r="B21" s="21" t="str">
        <f t="shared" si="3"/>
        <v/>
      </c>
      <c r="C21" s="24"/>
      <c r="D21" s="23"/>
      <c r="E21" s="2"/>
      <c r="F21" s="29"/>
      <c r="G21" s="29"/>
      <c r="H21" s="30" t="str">
        <f t="shared" si="4"/>
        <v/>
      </c>
      <c r="I21" s="31"/>
      <c r="J21" s="28" t="str">
        <f t="shared" si="5"/>
        <v/>
      </c>
    </row>
    <row r="22" spans="1:13" hidden="1">
      <c r="A22">
        <v>13</v>
      </c>
      <c r="B22" s="21" t="str">
        <f t="shared" si="3"/>
        <v/>
      </c>
      <c r="C22" s="24"/>
      <c r="D22" s="23"/>
      <c r="E22" s="2"/>
      <c r="F22" s="29"/>
      <c r="G22" s="29"/>
      <c r="H22" s="30" t="str">
        <f t="shared" si="4"/>
        <v/>
      </c>
      <c r="I22" s="31"/>
      <c r="J22" s="28" t="str">
        <f t="shared" si="5"/>
        <v/>
      </c>
    </row>
    <row r="23" spans="1:13" hidden="1">
      <c r="A23">
        <v>14</v>
      </c>
      <c r="B23" s="21" t="str">
        <f t="shared" si="3"/>
        <v/>
      </c>
      <c r="C23" s="24"/>
      <c r="D23" s="23"/>
      <c r="E23" s="2"/>
      <c r="F23" s="29"/>
      <c r="G23" s="29"/>
      <c r="H23" s="30" t="str">
        <f t="shared" si="4"/>
        <v/>
      </c>
      <c r="I23" s="31"/>
      <c r="J23" s="28" t="str">
        <f t="shared" si="5"/>
        <v/>
      </c>
    </row>
    <row r="24" spans="1:13" hidden="1">
      <c r="A24">
        <v>15</v>
      </c>
      <c r="B24" s="21" t="str">
        <f t="shared" si="3"/>
        <v/>
      </c>
      <c r="C24" s="24"/>
      <c r="D24" s="23"/>
      <c r="E24" s="2"/>
      <c r="F24" s="29"/>
      <c r="G24" s="29"/>
      <c r="H24" s="30" t="str">
        <f t="shared" si="4"/>
        <v/>
      </c>
      <c r="I24" s="31"/>
      <c r="J24" s="28" t="str">
        <f t="shared" si="5"/>
        <v/>
      </c>
    </row>
    <row r="25" spans="1:13" hidden="1">
      <c r="A25">
        <v>16</v>
      </c>
      <c r="B25" s="21" t="str">
        <f t="shared" si="3"/>
        <v/>
      </c>
      <c r="C25" s="24"/>
      <c r="D25" s="23"/>
      <c r="E25" s="2"/>
      <c r="F25" s="29"/>
      <c r="G25" s="29"/>
      <c r="H25" s="30" t="str">
        <f t="shared" si="4"/>
        <v/>
      </c>
      <c r="I25" s="31"/>
      <c r="J25" s="28" t="str">
        <f t="shared" si="5"/>
        <v/>
      </c>
    </row>
    <row r="26" spans="1:13" hidden="1">
      <c r="A26">
        <v>17</v>
      </c>
      <c r="B26" s="21" t="str">
        <f t="shared" si="3"/>
        <v/>
      </c>
      <c r="C26" s="24"/>
      <c r="D26" s="23"/>
      <c r="E26" s="2"/>
      <c r="F26" s="29"/>
      <c r="G26" s="29"/>
      <c r="H26" s="30" t="str">
        <f t="shared" si="4"/>
        <v/>
      </c>
      <c r="I26" s="31"/>
      <c r="J26" s="28" t="str">
        <f t="shared" si="5"/>
        <v/>
      </c>
    </row>
    <row r="27" spans="1:13" hidden="1">
      <c r="A27">
        <v>18</v>
      </c>
      <c r="B27" s="21" t="str">
        <f t="shared" si="3"/>
        <v/>
      </c>
      <c r="C27" s="24"/>
      <c r="D27" s="23"/>
      <c r="E27" s="2"/>
      <c r="F27" s="29"/>
      <c r="G27" s="29"/>
      <c r="H27" s="30" t="str">
        <f t="shared" si="4"/>
        <v/>
      </c>
      <c r="I27" s="31"/>
      <c r="J27" s="28" t="str">
        <f t="shared" si="5"/>
        <v/>
      </c>
    </row>
    <row r="28" spans="1:13" hidden="1">
      <c r="A28">
        <v>19</v>
      </c>
      <c r="B28" s="21" t="str">
        <f t="shared" si="3"/>
        <v/>
      </c>
      <c r="C28" s="24"/>
      <c r="D28" s="23"/>
      <c r="E28" s="2"/>
      <c r="F28" s="29"/>
      <c r="G28" s="29"/>
      <c r="H28" s="30" t="str">
        <f t="shared" si="4"/>
        <v/>
      </c>
      <c r="I28" s="31"/>
      <c r="J28" s="28" t="str">
        <f t="shared" si="5"/>
        <v/>
      </c>
    </row>
    <row r="29" spans="1:13" hidden="1">
      <c r="A29">
        <v>20</v>
      </c>
      <c r="B29" s="21" t="str">
        <f t="shared" si="3"/>
        <v/>
      </c>
      <c r="C29" s="24"/>
      <c r="D29" s="23"/>
      <c r="E29" s="2"/>
      <c r="F29" s="29"/>
      <c r="G29" s="29"/>
      <c r="H29" s="30" t="str">
        <f t="shared" si="4"/>
        <v/>
      </c>
      <c r="I29" s="31"/>
      <c r="J29" s="28" t="str">
        <f t="shared" si="5"/>
        <v/>
      </c>
    </row>
    <row r="30" spans="1:13" hidden="1">
      <c r="A30">
        <v>21</v>
      </c>
      <c r="B30" s="21" t="str">
        <f t="shared" si="3"/>
        <v/>
      </c>
      <c r="C30" s="24"/>
      <c r="D30" s="23"/>
      <c r="E30" s="2"/>
      <c r="F30" s="29"/>
      <c r="G30" s="29"/>
      <c r="H30" s="30" t="str">
        <f t="shared" si="4"/>
        <v/>
      </c>
      <c r="I30" s="31"/>
      <c r="J30" s="28" t="str">
        <f t="shared" si="5"/>
        <v/>
      </c>
    </row>
    <row r="31" spans="1:13" hidden="1">
      <c r="A31">
        <v>22</v>
      </c>
      <c r="B31" s="21" t="str">
        <f t="shared" si="3"/>
        <v/>
      </c>
      <c r="C31" s="24"/>
      <c r="D31" s="23"/>
      <c r="E31" s="2"/>
      <c r="F31" s="29"/>
      <c r="G31" s="29"/>
      <c r="H31" s="30" t="str">
        <f t="shared" si="4"/>
        <v/>
      </c>
      <c r="I31" s="31"/>
      <c r="J31" s="28" t="str">
        <f t="shared" si="5"/>
        <v/>
      </c>
    </row>
    <row r="32" spans="1:13" hidden="1">
      <c r="A32">
        <v>23</v>
      </c>
      <c r="B32" s="21" t="str">
        <f t="shared" si="3"/>
        <v/>
      </c>
      <c r="C32" s="24"/>
      <c r="D32" s="23"/>
      <c r="E32" s="2"/>
      <c r="F32" s="29"/>
      <c r="G32" s="29"/>
      <c r="H32" s="30" t="str">
        <f t="shared" si="4"/>
        <v/>
      </c>
      <c r="I32" s="31"/>
      <c r="J32" s="28" t="str">
        <f t="shared" si="5"/>
        <v/>
      </c>
    </row>
    <row r="34" spans="4:5">
      <c r="D34" s="35" t="s">
        <v>17</v>
      </c>
    </row>
    <row r="35" spans="4:5">
      <c r="D35" t="s">
        <v>14</v>
      </c>
      <c r="E35" s="25">
        <v>41000.638888888891</v>
      </c>
    </row>
  </sheetData>
  <customSheetViews>
    <customSheetView guid="{24337E9D-CAAF-4F71-9319-85F01C0CC7A5}" fitToPage="1" hiddenRows="1">
      <selection activeCell="B7" sqref="B7"/>
      <pageMargins left="0.75" right="0.75" top="1" bottom="1" header="0.4921259845" footer="0.4921259845"/>
      <pageSetup paperSize="9" scale="89" orientation="portrait" horizontalDpi="300" verticalDpi="300" r:id="rId1"/>
      <headerFooter alignWithMargins="0"/>
    </customSheetView>
    <customSheetView guid="{E7BD43F7-5006-496A-8726-ED0435042E86}" showPageBreaks="1" fitToPage="1" printArea="1" hiddenRows="1">
      <selection activeCell="F10" sqref="F10:H18"/>
      <pageMargins left="0.75" right="0.75" top="1" bottom="1" header="0.4921259845" footer="0.4921259845"/>
      <pageSetup paperSize="9" scale="89" orientation="portrait" horizontalDpi="300" verticalDpi="300" r:id="rId2"/>
      <headerFooter alignWithMargins="0"/>
    </customSheetView>
    <customSheetView guid="{3E5CAAD1-D277-4283-B5FA-FCBA7A9C6E79}" showPageBreaks="1" fitToPage="1" printArea="1" hiddenRows="1" showRuler="0">
      <selection activeCell="C10" sqref="C10:H10"/>
      <pageMargins left="0.75" right="0.75" top="1" bottom="1" header="0.4921259845" footer="0.4921259845"/>
      <pageSetup paperSize="9" scale="88" orientation="portrait" horizontalDpi="300" verticalDpi="300" r:id="rId3"/>
      <headerFooter alignWithMargins="0"/>
    </customSheetView>
    <customSheetView guid="{EFF4E646-1494-4DFE-904F-D5BC404322CD}" fitToPage="1" showRuler="0">
      <selection activeCell="B1" sqref="B1:H1"/>
      <pageMargins left="0.75" right="0.75" top="1" bottom="1" header="0.4921259845" footer="0.4921259845"/>
      <pageSetup paperSize="9" scale="88" orientation="portrait" horizontalDpi="300" verticalDpi="300" r:id="rId4"/>
      <headerFooter alignWithMargins="0"/>
    </customSheetView>
  </customSheetViews>
  <mergeCells count="4">
    <mergeCell ref="B5:H5"/>
    <mergeCell ref="D7:E7"/>
    <mergeCell ref="F7:H7"/>
    <mergeCell ref="K7:M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13</vt:i4>
      </vt:variant>
    </vt:vector>
  </HeadingPairs>
  <TitlesOfParts>
    <vt:vector size="32" baseType="lpstr">
      <vt:lpstr>Chlapci D</vt:lpstr>
      <vt:lpstr>Sheet2</vt:lpstr>
      <vt:lpstr>Sheet1</vt:lpstr>
      <vt:lpstr>Chlapci C</vt:lpstr>
      <vt:lpstr>Chlapci B</vt:lpstr>
      <vt:lpstr>Chlapci A</vt:lpstr>
      <vt:lpstr>Chlapci J</vt:lpstr>
      <vt:lpstr>Dívky D</vt:lpstr>
      <vt:lpstr>Dívky C</vt:lpstr>
      <vt:lpstr>Dívky B</vt:lpstr>
      <vt:lpstr>Dívky A</vt:lpstr>
      <vt:lpstr>Dívky J</vt:lpstr>
      <vt:lpstr>muzi+zeny</vt:lpstr>
      <vt:lpstr>Chlapci E</vt:lpstr>
      <vt:lpstr>Dívky E</vt:lpstr>
      <vt:lpstr>Muži</vt:lpstr>
      <vt:lpstr>Ženy</vt:lpstr>
      <vt:lpstr>Nominační závod</vt:lpstr>
      <vt:lpstr>Nominace</vt:lpstr>
      <vt:lpstr>'Dívky A'!Oblast_tisku</vt:lpstr>
      <vt:lpstr>'Dívky B'!Oblast_tisku</vt:lpstr>
      <vt:lpstr>'Dívky C'!Oblast_tisku</vt:lpstr>
      <vt:lpstr>'Dívky D'!Oblast_tisku</vt:lpstr>
      <vt:lpstr>'Dívky E'!Oblast_tisku</vt:lpstr>
      <vt:lpstr>'Chlapci A'!Oblast_tisku</vt:lpstr>
      <vt:lpstr>'Chlapci B'!Oblast_tisku</vt:lpstr>
      <vt:lpstr>'Chlapci C'!Oblast_tisku</vt:lpstr>
      <vt:lpstr>'Chlapci D'!Oblast_tisku</vt:lpstr>
      <vt:lpstr>'Chlapci E'!Oblast_tisku</vt:lpstr>
      <vt:lpstr>'muzi+zeny'!Oblast_tisku</vt:lpstr>
      <vt:lpstr>Muži!Oblast_tisku</vt:lpstr>
      <vt:lpstr>Ženy!Oblast_tisku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Lumír Návrat</dc:creator>
  <cp:lastModifiedBy>Marie Dichtlová</cp:lastModifiedBy>
  <cp:lastPrinted>2012-04-02T22:45:16Z</cp:lastPrinted>
  <dcterms:created xsi:type="dcterms:W3CDTF">2005-06-14T06:37:23Z</dcterms:created>
  <dcterms:modified xsi:type="dcterms:W3CDTF">2012-04-04T12:42:31Z</dcterms:modified>
</cp:coreProperties>
</file>